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5480" windowHeight="7170" firstSheet="1" activeTab="5"/>
  </bookViews>
  <sheets>
    <sheet name="Grupo 1" sheetId="5" r:id="rId1"/>
    <sheet name="Grupo 2" sheetId="6" r:id="rId2"/>
    <sheet name="Grupo 3" sheetId="7" r:id="rId3"/>
    <sheet name="Grupo 1 Notas" sheetId="8" r:id="rId4"/>
    <sheet name="Grupo 2 Notas" sheetId="9" r:id="rId5"/>
    <sheet name="Grupo 3 Notas" sheetId="10" r:id="rId6"/>
  </sheets>
  <calcPr calcId="124519"/>
</workbook>
</file>

<file path=xl/calcChain.xml><?xml version="1.0" encoding="utf-8"?>
<calcChain xmlns="http://schemas.openxmlformats.org/spreadsheetml/2006/main">
  <c r="V53" i="10"/>
  <c r="U53"/>
  <c r="T53"/>
  <c r="S53"/>
  <c r="W53" s="1"/>
  <c r="V57" i="9"/>
  <c r="U57"/>
  <c r="T57"/>
  <c r="S57"/>
  <c r="W57" s="1"/>
  <c r="V43" i="8"/>
  <c r="U43"/>
  <c r="T43"/>
  <c r="S43"/>
  <c r="V42"/>
  <c r="U42"/>
  <c r="T42"/>
  <c r="S42"/>
  <c r="W42" s="1"/>
  <c r="S10" i="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9"/>
  <c r="S10" i="9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9"/>
  <c r="T10" i="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9"/>
  <c r="S10" i="8" l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9"/>
  <c r="U11" i="10"/>
  <c r="U10"/>
  <c r="U9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12"/>
  <c r="U10" i="8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9"/>
  <c r="S9" i="7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8"/>
  <c r="S11" i="6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4"/>
  <c r="S35"/>
  <c r="S36"/>
  <c r="S37"/>
  <c r="S38"/>
  <c r="S39"/>
  <c r="S40"/>
  <c r="S8"/>
  <c r="U10" i="9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9"/>
  <c r="S9" i="5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8"/>
  <c r="V37" i="8"/>
  <c r="W37" l="1"/>
  <c r="V41" i="9"/>
  <c r="V38" i="10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40" i="9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10" i="8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9"/>
  <c r="W11" l="1"/>
  <c r="W12"/>
  <c r="W14"/>
  <c r="W31"/>
  <c r="W16"/>
  <c r="W35"/>
  <c r="W15" i="9"/>
  <c r="W24"/>
  <c r="W26"/>
  <c r="W31"/>
  <c r="W34"/>
  <c r="W36"/>
  <c r="W38"/>
  <c r="W9" i="10"/>
  <c r="W10"/>
  <c r="W11"/>
  <c r="W12"/>
  <c r="W13"/>
  <c r="W14"/>
  <c r="W15"/>
  <c r="W16"/>
  <c r="W17"/>
  <c r="W18"/>
  <c r="W19"/>
  <c r="W20"/>
  <c r="W21"/>
  <c r="W23"/>
  <c r="W24"/>
  <c r="W25"/>
  <c r="W26"/>
  <c r="W27"/>
  <c r="W28"/>
  <c r="W29"/>
  <c r="W30"/>
  <c r="W32"/>
  <c r="W33"/>
  <c r="W34"/>
  <c r="W35"/>
  <c r="W37"/>
  <c r="W38"/>
  <c r="W33" i="8"/>
  <c r="W25"/>
  <c r="W30"/>
  <c r="W28"/>
  <c r="W26"/>
  <c r="W23"/>
  <c r="W22"/>
  <c r="W18"/>
  <c r="W25" i="9"/>
  <c r="W23"/>
  <c r="W19"/>
  <c r="W12"/>
  <c r="W27"/>
  <c r="W39"/>
  <c r="W32"/>
  <c r="W33"/>
  <c r="W30"/>
  <c r="W18"/>
  <c r="W17"/>
  <c r="W11"/>
  <c r="W9"/>
  <c r="W16"/>
  <c r="W40"/>
  <c r="W28"/>
  <c r="W20"/>
  <c r="W10"/>
  <c r="W36" i="10"/>
  <c r="W22" i="9"/>
  <c r="W37"/>
  <c r="W21"/>
  <c r="W35"/>
  <c r="W14"/>
  <c r="W13"/>
  <c r="W29"/>
  <c r="W31" i="10"/>
  <c r="W20" i="8"/>
  <c r="W10"/>
  <c r="W27"/>
  <c r="W24"/>
  <c r="W21"/>
  <c r="W19"/>
  <c r="W15"/>
  <c r="W36"/>
  <c r="W9"/>
  <c r="W34"/>
  <c r="W29"/>
  <c r="W13"/>
  <c r="W41" i="9"/>
  <c r="W22" i="10"/>
  <c r="W32" i="8"/>
  <c r="W17"/>
</calcChain>
</file>

<file path=xl/comments1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</commentList>
</comments>
</file>

<file path=xl/sharedStrings.xml><?xml version="1.0" encoding="utf-8"?>
<sst xmlns="http://schemas.openxmlformats.org/spreadsheetml/2006/main" count="740" uniqueCount="216">
  <si>
    <t>No.</t>
  </si>
  <si>
    <t>NOMBRES Y APELLIDOS</t>
  </si>
  <si>
    <t>BLANDÓN GARCÍA CRISTIAN ALBERTO</t>
  </si>
  <si>
    <t>10 1</t>
  </si>
  <si>
    <t>VIVAS BELTRÁN SEBASTIÁN</t>
  </si>
  <si>
    <t>10 2</t>
  </si>
  <si>
    <t>RENDÓN VÉLEZ JUAN ESTEBAN</t>
  </si>
  <si>
    <t xml:space="preserve">VELÁSQUEZ USMA CAROLINA </t>
  </si>
  <si>
    <t>ECHEVERRI BEDOYA JUAN MANUEL</t>
  </si>
  <si>
    <t>RESTREPO GONZÁLEZ CARMEN CECILIA</t>
  </si>
  <si>
    <t>ALUMNOS MEDIA TÉCNICA EN SISTEMAS GRADO 10</t>
  </si>
  <si>
    <t>DOCENTE DAMARIS MONTOYA OSPINA</t>
  </si>
  <si>
    <t>AÑO 2011</t>
  </si>
  <si>
    <t>CANO COTRINO ESTEFANY YULISSA</t>
  </si>
  <si>
    <t>10 3</t>
  </si>
  <si>
    <t>RODRÍGUEZ TAMAYO VALENTINA</t>
  </si>
  <si>
    <t>GALLEGO RIOS ALEX JOCSAN</t>
  </si>
  <si>
    <t>10 4</t>
  </si>
  <si>
    <t>CARVAJAL ACEVEDO KATERINE</t>
  </si>
  <si>
    <t>ARIAS HERRERA JOSÉ ALEXIS</t>
  </si>
  <si>
    <t>RIVERA GUZMÁN JHOAN ALEXIS</t>
  </si>
  <si>
    <t>LOPERA ORREGO CRISTIAN DAVID</t>
  </si>
  <si>
    <t>GAVIRIA LÓPEZ ESTEBAN</t>
  </si>
  <si>
    <t>QUIROZ JIMÉNEZ LUIS FERNANDO</t>
  </si>
  <si>
    <t>MUÑOZ MUÑOZ ALEJANDRO</t>
  </si>
  <si>
    <t>MARÍN ISAZA JOSÉ ALEJANDRO</t>
  </si>
  <si>
    <t>10 5</t>
  </si>
  <si>
    <t>MONSALVE MUÑOZ JOHAN CAMILO</t>
  </si>
  <si>
    <t>MORENO GUTIÉRREZ MICHELLE</t>
  </si>
  <si>
    <t>RIOS SUAREZ JOHAN SEBASTIÁN</t>
  </si>
  <si>
    <t>CANO CATAÑO SANTIAGO</t>
  </si>
  <si>
    <t>RIVERA VÁSQUEZ GUERIN STEWAR</t>
  </si>
  <si>
    <t>VIEDA VÉLEZ JUAN MATEO</t>
  </si>
  <si>
    <t>10 6</t>
  </si>
  <si>
    <t>RIOS TORO DANIEL ESTEBAN</t>
  </si>
  <si>
    <t>SÁNCHEZ HIGUITA PAULA ALEJANDRA</t>
  </si>
  <si>
    <t>10 7</t>
  </si>
  <si>
    <t>HERNÁNDEZ RAMÍREZ YESENIA</t>
  </si>
  <si>
    <t>RODRÍGUEZ BRAVO DIEGO ALEXANDER</t>
  </si>
  <si>
    <t>CEBALLOS LONDOÑO FRANK JOHAN</t>
  </si>
  <si>
    <t>YEPES HERRERA SERGIO</t>
  </si>
  <si>
    <t>ZAPATA DIEGO ALEXANDER</t>
  </si>
  <si>
    <t>10 8</t>
  </si>
  <si>
    <t>LARREA RIVERA SANDRA MILENA</t>
  </si>
  <si>
    <t>CORREA LOAIZA  CARLOS ALFREDO</t>
  </si>
  <si>
    <t>CASAS TORRES LUIS CARLOS</t>
  </si>
  <si>
    <t>BARRIENTOS OCHOA SANTIAGO</t>
  </si>
  <si>
    <t>INSTITUCIÓN EDUCATIVA COMERCIAL ANTONIO ROLDÁN BETANCUR</t>
  </si>
  <si>
    <t>ZAPATA GALLEGO WENDY VANESSA</t>
  </si>
  <si>
    <t>HENAO CHICA ANDRÉS FELIPE</t>
  </si>
  <si>
    <t>JARAMILLO SEPÚLVEDA JOSÉ DAVID</t>
  </si>
  <si>
    <t>RESTREPO GAÑAN ERINSON ARLEY</t>
  </si>
  <si>
    <t>AGUDELO ARBELÁEZ JULIAN DAVID</t>
  </si>
  <si>
    <t>MONTOYA FLÓREZ SANTIAGO</t>
  </si>
  <si>
    <t>MEJÍA MONSALVE CAMILO</t>
  </si>
  <si>
    <t>LOAIZA RUA BRYAN STIVEN</t>
  </si>
  <si>
    <t>MEDINA MIRA SERGIO ANDRÉS</t>
  </si>
  <si>
    <t>BETANCUR GARCÍA MARÍA ANDREA</t>
  </si>
  <si>
    <t>RESTREPO JIMÉNEZ DANIEL ALEJANDRO</t>
  </si>
  <si>
    <t>BETANCUR GARCÍA MARÍA ALEXANDRA</t>
  </si>
  <si>
    <t>CANO SUÁREZ DANIEL</t>
  </si>
  <si>
    <t>DIAZ NARVAEZ DANIEL JOHAN</t>
  </si>
  <si>
    <t>CAÑAS PALACIO DANIEL ESTEBAN</t>
  </si>
  <si>
    <t>HERNÁNDEZ SIERRA SANTIAGO</t>
  </si>
  <si>
    <t>VILLADA VARGAS BRYAN</t>
  </si>
  <si>
    <t>GARCÍA MUÑOZ HECTOR MARIO</t>
  </si>
  <si>
    <t>RESTREPO ARBOLEDA SANTIAGO</t>
  </si>
  <si>
    <t>VÉLEZ JARAMILLO DANIELA</t>
  </si>
  <si>
    <t>GARCÍA MESA JHONY ALEJANDRO</t>
  </si>
  <si>
    <t>LEUDO MENÉSES YURANI ANDREA</t>
  </si>
  <si>
    <t>SISTEMAS 10 GRUPO 2 (MIÉRCOLES)</t>
  </si>
  <si>
    <t>CASTRILÓN GUZMÁN VICTOR</t>
  </si>
  <si>
    <t>VÉLEZ GALEANO STIVEN ALEXANDER</t>
  </si>
  <si>
    <t>VELÁSQUEZ LÓPEZ ESTIVEN ALEJANDRO</t>
  </si>
  <si>
    <t>FLÓREZ AVENDAÑO GERALDINE</t>
  </si>
  <si>
    <t>MUÑOZ MURILLO NATALIA ANDREA</t>
  </si>
  <si>
    <t>ATEHORTÚA YEPES JHON DAVID</t>
  </si>
  <si>
    <t>ACOSTA HERRERA SARA</t>
  </si>
  <si>
    <t>LLANOS PATIÑO ALEJANDRO</t>
  </si>
  <si>
    <t>TOBÓN BARRERA MARÍA VICTORIA</t>
  </si>
  <si>
    <t>ROJAS PÉREZ JUAN DAVID</t>
  </si>
  <si>
    <t>JARAMILLO SEPÚLVEDA SANTIAGO</t>
  </si>
  <si>
    <t>URIBE YEPES JUAN CAMILO</t>
  </si>
  <si>
    <t>SISTEMAS 10 GRUPO 1 (5 HORAS MARTES, 2 HORAS VIERNES)</t>
  </si>
  <si>
    <t>CARMONA FLÓRES ALEJANDRO</t>
  </si>
  <si>
    <t>SISTEMAS 10 GRUPO 3 (5 HORAS JUEVES, 2 HORAS LUNES)</t>
  </si>
  <si>
    <t>CEBALLOS OSORNO ALEXIS</t>
  </si>
  <si>
    <t>ZAPATA ZAPATA SEBASTIÁN</t>
  </si>
  <si>
    <t>ZAPATA MÚNERA JUAN SEBASTIÁN</t>
  </si>
  <si>
    <t>ARANGO VELÁSQUEZ JUAN DAVID</t>
  </si>
  <si>
    <t>GRU</t>
  </si>
  <si>
    <t>SOSA GÓMEZ MATEO</t>
  </si>
  <si>
    <t>SOTELO RODRIGUEZ JOHANN STIVEN</t>
  </si>
  <si>
    <t>TAMAYO SANCHEZ CRISTIAN MAURICIO</t>
  </si>
  <si>
    <t>GÓMEZ PATIÑO FELIPE</t>
  </si>
  <si>
    <t>CATAÑO MAZO GERALDÍN ALEJANDRA</t>
  </si>
  <si>
    <t>GRAJALES HERRERA EDWIN ARLEY</t>
  </si>
  <si>
    <t>JARAMILLO IDARRAGA CINDY JOHANA</t>
  </si>
  <si>
    <t>VELÁSQUEZ PÉREZ MATEO</t>
  </si>
  <si>
    <t>VIANA URIBE KELLY JOHANA</t>
  </si>
  <si>
    <t>AGUDELO ARIAS ANDRÉS JOVANNY</t>
  </si>
  <si>
    <t>BETANCURT MONTOYA MARIA CAMILA</t>
  </si>
  <si>
    <t>*</t>
  </si>
  <si>
    <t>S</t>
  </si>
  <si>
    <t>INDISCIPLINA</t>
  </si>
  <si>
    <t>NO ENTRÓ A CLASE</t>
  </si>
  <si>
    <t>F</t>
  </si>
  <si>
    <t>R</t>
  </si>
  <si>
    <t>RETARDO</t>
  </si>
  <si>
    <t>DEMASIADO FACEBOOK</t>
  </si>
  <si>
    <t>MÚNERA ZAPATA DIEGO ALEJANDRO</t>
  </si>
  <si>
    <t>SÁNCHEZ URREA ANDRÉS FELIPE</t>
  </si>
  <si>
    <t>AREIZA FUENTES PAULA ANDREA</t>
  </si>
  <si>
    <t>VANEGAS AGUIRRE SARA MILDREY</t>
  </si>
  <si>
    <t>LOPEZ MONCADA YULI ALEJANDRA</t>
  </si>
  <si>
    <t>HINCAPIE LONDOÑO ANDRÉS CAMILO</t>
  </si>
  <si>
    <t>NM</t>
  </si>
  <si>
    <t>NO MATERIAL</t>
  </si>
  <si>
    <t>SUSPENDIDO</t>
  </si>
  <si>
    <t>Concepto</t>
  </si>
  <si>
    <t>ZAPATA GUARÍN DIEGO ALEXANDER</t>
  </si>
  <si>
    <t>D1</t>
  </si>
  <si>
    <t>D2</t>
  </si>
  <si>
    <t>D3</t>
  </si>
  <si>
    <t>D4</t>
  </si>
  <si>
    <t>PLA</t>
  </si>
  <si>
    <t>NOTAS DE SEGUIMIENTO</t>
  </si>
  <si>
    <t>DEFINIVAS PARCIALES</t>
  </si>
  <si>
    <t>DEF</t>
  </si>
  <si>
    <t>ABELLO BERMÚDEZ LUIS FELIPE</t>
  </si>
  <si>
    <t>M29</t>
  </si>
  <si>
    <t>2E</t>
  </si>
  <si>
    <t>Consultas cuaderno</t>
  </si>
  <si>
    <t>M28</t>
  </si>
  <si>
    <t>M30</t>
  </si>
  <si>
    <t>A1</t>
  </si>
  <si>
    <t>A5</t>
  </si>
  <si>
    <t>A6</t>
  </si>
  <si>
    <t>M24</t>
  </si>
  <si>
    <t>5E</t>
  </si>
  <si>
    <t>Taller serie paralelo</t>
  </si>
  <si>
    <t>A8</t>
  </si>
  <si>
    <t>UF</t>
  </si>
  <si>
    <t>A11</t>
  </si>
  <si>
    <t>A7</t>
  </si>
  <si>
    <t>Blog (creación, 1 entrada)</t>
  </si>
  <si>
    <t>A12</t>
  </si>
  <si>
    <t>U</t>
  </si>
  <si>
    <t>SIN UNIFORME</t>
  </si>
  <si>
    <t>A13</t>
  </si>
  <si>
    <t>RF</t>
  </si>
  <si>
    <t>A14</t>
  </si>
  <si>
    <t>Mapa de repaso</t>
  </si>
  <si>
    <t>*F</t>
  </si>
  <si>
    <t>A25</t>
  </si>
  <si>
    <t>IDÁRRAGA MUÑOZ  JENNYFER</t>
  </si>
  <si>
    <t>Diapositivas TICs</t>
  </si>
  <si>
    <t>Evaluación cto mixto</t>
  </si>
  <si>
    <t>A26</t>
  </si>
  <si>
    <t>M3</t>
  </si>
  <si>
    <t>A27</t>
  </si>
  <si>
    <t>SM</t>
  </si>
  <si>
    <t>A28</t>
  </si>
  <si>
    <t>M6</t>
  </si>
  <si>
    <t>M2</t>
  </si>
  <si>
    <t>M5</t>
  </si>
  <si>
    <t>F*½W</t>
  </si>
  <si>
    <t>**</t>
  </si>
  <si>
    <t>F**</t>
  </si>
  <si>
    <t>M10</t>
  </si>
  <si>
    <t>NC*F</t>
  </si>
  <si>
    <t>FF</t>
  </si>
  <si>
    <t>Taller soldadura (asitencia 17, 20 y 24 Mayo)</t>
  </si>
  <si>
    <t>Taller 3 circuitos en baquela</t>
  </si>
  <si>
    <t>Práctica soldadura (figuras)</t>
  </si>
  <si>
    <t>Taller desoldadura + herramientas</t>
  </si>
  <si>
    <t>M17</t>
  </si>
  <si>
    <t>M20</t>
  </si>
  <si>
    <t>NC F *</t>
  </si>
  <si>
    <t>NM *</t>
  </si>
  <si>
    <t xml:space="preserve">La nota 9 no es igual para la </t>
  </si>
  <si>
    <t>pareja si alguno faltó</t>
  </si>
  <si>
    <t>o no w lo mismo</t>
  </si>
  <si>
    <t>ML</t>
  </si>
  <si>
    <t>MAL USO DELA HERRAM</t>
  </si>
  <si>
    <t>Taller soldadura (asitencia 18, 23 y 25 Mayo)</t>
  </si>
  <si>
    <t>M11</t>
  </si>
  <si>
    <t>M18</t>
  </si>
  <si>
    <t>M23</t>
  </si>
  <si>
    <t>M25</t>
  </si>
  <si>
    <t>½W</t>
  </si>
  <si>
    <t>*3</t>
  </si>
  <si>
    <t>NW</t>
  </si>
  <si>
    <t>R 2E</t>
  </si>
  <si>
    <t>*½W</t>
  </si>
  <si>
    <t>*V3</t>
  </si>
  <si>
    <t>5 V</t>
  </si>
  <si>
    <t>Taller soldadura (asitencia 19, 23 y 26 Mayo)</t>
  </si>
  <si>
    <t>M12</t>
  </si>
  <si>
    <t>M16</t>
  </si>
  <si>
    <t>M19</t>
  </si>
  <si>
    <t>M26</t>
  </si>
  <si>
    <t>NC</t>
  </si>
  <si>
    <t>NCFF</t>
  </si>
  <si>
    <t>R½W</t>
  </si>
  <si>
    <t>NCF</t>
  </si>
  <si>
    <t>Evaluación componentes electrónicos</t>
  </si>
  <si>
    <t>Diapositivas Componentes electro</t>
  </si>
  <si>
    <t>Trabajo Página Web (Presentación)</t>
  </si>
  <si>
    <t>Trabajo Página Web (Contenido)</t>
  </si>
  <si>
    <t>M31</t>
  </si>
  <si>
    <t>J6</t>
  </si>
  <si>
    <t>J8</t>
  </si>
  <si>
    <t>ALUMNOS PARA PLAN DE MEJORAMIENTO. (NOTA INFERIOR A 3,5)</t>
  </si>
  <si>
    <t>J2</t>
  </si>
  <si>
    <t>J9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</si>
</sst>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A7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" fontId="4" fillId="2" borderId="1" xfId="0" applyNumberFormat="1" applyFont="1" applyFill="1" applyBorder="1"/>
    <xf numFmtId="16" fontId="4" fillId="4" borderId="1" xfId="0" applyNumberFormat="1" applyFont="1" applyFill="1" applyBorder="1"/>
    <xf numFmtId="16" fontId="4" fillId="7" borderId="1" xfId="0" applyNumberFormat="1" applyFont="1" applyFill="1" applyBorder="1"/>
    <xf numFmtId="16" fontId="4" fillId="6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7" borderId="0" xfId="0" applyFont="1" applyFill="1" applyBorder="1"/>
    <xf numFmtId="0" fontId="3" fillId="0" borderId="0" xfId="0" applyFont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4" fillId="10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FF371"/>
      <color rgb="FFCC271A"/>
      <color rgb="FFF7FA78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U42"/>
  <sheetViews>
    <sheetView topLeftCell="A7" workbookViewId="0">
      <pane ySplit="1" topLeftCell="A8" activePane="bottomLeft" state="frozen"/>
      <selection activeCell="A7" sqref="A7"/>
      <selection pane="bottomLeft" activeCell="O36" sqref="O36"/>
    </sheetView>
  </sheetViews>
  <sheetFormatPr baseColWidth="10" defaultRowHeight="15"/>
  <cols>
    <col min="1" max="1" width="3.7109375" customWidth="1"/>
    <col min="2" max="2" width="30.5703125" customWidth="1"/>
    <col min="3" max="3" width="4.5703125" customWidth="1"/>
    <col min="4" max="19" width="3.42578125" customWidth="1"/>
  </cols>
  <sheetData>
    <row r="1" spans="1:19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>
      <c r="A5" s="97" t="s">
        <v>83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>
      <c r="F6" s="1"/>
    </row>
    <row r="7" spans="1:19">
      <c r="A7" s="2" t="s">
        <v>0</v>
      </c>
      <c r="B7" s="2" t="s">
        <v>1</v>
      </c>
      <c r="C7" s="23" t="s">
        <v>90</v>
      </c>
      <c r="D7" s="12" t="s">
        <v>130</v>
      </c>
      <c r="E7" s="12" t="s">
        <v>136</v>
      </c>
      <c r="F7" s="12" t="s">
        <v>141</v>
      </c>
      <c r="G7" s="15" t="s">
        <v>146</v>
      </c>
      <c r="H7" s="15" t="s">
        <v>158</v>
      </c>
      <c r="I7" s="15" t="s">
        <v>159</v>
      </c>
      <c r="J7" s="15" t="s">
        <v>163</v>
      </c>
      <c r="K7" s="15" t="s">
        <v>169</v>
      </c>
      <c r="L7" s="15" t="s">
        <v>176</v>
      </c>
      <c r="M7" s="15" t="s">
        <v>177</v>
      </c>
      <c r="N7" s="15" t="s">
        <v>138</v>
      </c>
      <c r="O7" s="28" t="s">
        <v>210</v>
      </c>
      <c r="P7" s="23" t="s">
        <v>211</v>
      </c>
      <c r="Q7" s="15"/>
      <c r="R7" s="15"/>
      <c r="S7" s="15"/>
    </row>
    <row r="8" spans="1:19">
      <c r="A8" s="6">
        <v>1</v>
      </c>
      <c r="B8" s="8" t="s">
        <v>112</v>
      </c>
      <c r="C8" s="9" t="s">
        <v>26</v>
      </c>
      <c r="D8" s="11"/>
      <c r="E8" s="19"/>
      <c r="F8" s="18"/>
      <c r="G8" s="18"/>
      <c r="H8" s="14"/>
      <c r="I8" s="14"/>
      <c r="J8" s="14"/>
      <c r="K8" s="14"/>
      <c r="L8" s="14"/>
      <c r="M8" s="14">
        <v>2</v>
      </c>
      <c r="N8" s="14">
        <v>5</v>
      </c>
      <c r="O8" s="14">
        <v>5</v>
      </c>
      <c r="P8" s="14">
        <v>5</v>
      </c>
      <c r="Q8" s="14"/>
      <c r="R8" s="14"/>
      <c r="S8" s="14">
        <f>SUM(D8:P8)</f>
        <v>17</v>
      </c>
    </row>
    <row r="9" spans="1:19">
      <c r="A9" s="6">
        <v>2</v>
      </c>
      <c r="B9" s="7" t="s">
        <v>46</v>
      </c>
      <c r="C9" s="6" t="s">
        <v>42</v>
      </c>
      <c r="D9" s="11"/>
      <c r="E9" s="19"/>
      <c r="F9" s="18"/>
      <c r="G9" s="18"/>
      <c r="H9" s="14"/>
      <c r="I9" s="14"/>
      <c r="J9" s="14"/>
      <c r="K9" s="14" t="s">
        <v>170</v>
      </c>
      <c r="L9" s="14" t="s">
        <v>178</v>
      </c>
      <c r="M9" s="14">
        <v>5</v>
      </c>
      <c r="N9" s="14"/>
      <c r="O9" s="14"/>
      <c r="P9" s="14"/>
      <c r="Q9" s="14"/>
      <c r="R9" s="14"/>
      <c r="S9" s="14">
        <f t="shared" ref="S9:S37" si="0">SUM(D9:P9)</f>
        <v>5</v>
      </c>
    </row>
    <row r="10" spans="1:19">
      <c r="A10" s="6">
        <v>3</v>
      </c>
      <c r="B10" s="7" t="s">
        <v>59</v>
      </c>
      <c r="C10" s="6" t="s">
        <v>26</v>
      </c>
      <c r="D10" s="11"/>
      <c r="E10" s="19"/>
      <c r="F10" s="18"/>
      <c r="G10" s="18"/>
      <c r="H10" s="14"/>
      <c r="I10" s="14" t="s">
        <v>139</v>
      </c>
      <c r="J10" s="14"/>
      <c r="K10" s="14"/>
      <c r="L10" s="14"/>
      <c r="M10" s="14"/>
      <c r="N10" s="14"/>
      <c r="O10" s="14"/>
      <c r="P10" s="14"/>
      <c r="Q10" s="14"/>
      <c r="R10" s="14"/>
      <c r="S10" s="14">
        <f t="shared" si="0"/>
        <v>0</v>
      </c>
    </row>
    <row r="11" spans="1:19">
      <c r="A11" s="6">
        <v>4</v>
      </c>
      <c r="B11" s="7" t="s">
        <v>57</v>
      </c>
      <c r="C11" s="6" t="s">
        <v>26</v>
      </c>
      <c r="D11" s="11"/>
      <c r="E11" s="19"/>
      <c r="F11" s="18"/>
      <c r="G11" s="18"/>
      <c r="H11" s="14"/>
      <c r="I11" s="14" t="s">
        <v>139</v>
      </c>
      <c r="J11" s="14"/>
      <c r="K11" s="14"/>
      <c r="L11" s="14"/>
      <c r="M11" s="14"/>
      <c r="N11" s="14"/>
      <c r="O11" s="14"/>
      <c r="P11" s="14"/>
      <c r="Q11" s="14"/>
      <c r="R11" s="14"/>
      <c r="S11" s="14">
        <f t="shared" si="0"/>
        <v>0</v>
      </c>
    </row>
    <row r="12" spans="1:19">
      <c r="A12" s="6">
        <v>5</v>
      </c>
      <c r="B12" s="71" t="s">
        <v>30</v>
      </c>
      <c r="C12" s="72" t="s">
        <v>26</v>
      </c>
      <c r="D12" s="11">
        <v>5</v>
      </c>
      <c r="E12" s="19">
        <v>5</v>
      </c>
      <c r="F12" s="18">
        <v>2</v>
      </c>
      <c r="G12" s="18">
        <v>5</v>
      </c>
      <c r="H12" s="14">
        <v>5</v>
      </c>
      <c r="I12" s="14">
        <v>5</v>
      </c>
      <c r="J12" s="14">
        <v>2</v>
      </c>
      <c r="K12" s="14">
        <v>5</v>
      </c>
      <c r="L12" s="14">
        <v>5</v>
      </c>
      <c r="M12" s="14">
        <v>2</v>
      </c>
      <c r="N12" s="14">
        <v>5</v>
      </c>
      <c r="O12" s="14">
        <v>5</v>
      </c>
      <c r="P12" s="14">
        <v>5</v>
      </c>
      <c r="Q12" s="14"/>
      <c r="R12" s="14"/>
      <c r="S12" s="14">
        <f t="shared" si="0"/>
        <v>56</v>
      </c>
    </row>
    <row r="13" spans="1:19">
      <c r="A13" s="6">
        <v>6</v>
      </c>
      <c r="B13" s="8" t="s">
        <v>62</v>
      </c>
      <c r="C13" s="8" t="s">
        <v>33</v>
      </c>
      <c r="D13" s="11"/>
      <c r="E13" s="19">
        <v>5</v>
      </c>
      <c r="F13" s="18"/>
      <c r="G13" s="18"/>
      <c r="H13" s="14"/>
      <c r="I13" s="14"/>
      <c r="J13" s="14"/>
      <c r="K13" s="14"/>
      <c r="L13" s="29" t="s">
        <v>179</v>
      </c>
      <c r="M13" s="14"/>
      <c r="N13" s="14"/>
      <c r="O13" s="14"/>
      <c r="P13" s="14"/>
      <c r="Q13" s="14"/>
      <c r="R13" s="14"/>
      <c r="S13" s="14">
        <f t="shared" si="0"/>
        <v>5</v>
      </c>
    </row>
    <row r="14" spans="1:19">
      <c r="A14" s="6">
        <v>7</v>
      </c>
      <c r="B14" s="7" t="s">
        <v>45</v>
      </c>
      <c r="C14" s="6" t="s">
        <v>42</v>
      </c>
      <c r="D14" s="11"/>
      <c r="E14" s="19"/>
      <c r="F14" s="18" t="s">
        <v>106</v>
      </c>
      <c r="G14" s="18"/>
      <c r="H14" s="14"/>
      <c r="I14" s="14"/>
      <c r="J14" s="14"/>
      <c r="K14" s="14"/>
      <c r="L14" s="14" t="s">
        <v>116</v>
      </c>
      <c r="M14" s="14">
        <v>2</v>
      </c>
      <c r="N14" s="14"/>
      <c r="O14" s="14"/>
      <c r="P14" s="14"/>
      <c r="Q14" s="14"/>
      <c r="R14" s="14"/>
      <c r="S14" s="14">
        <f t="shared" si="0"/>
        <v>2</v>
      </c>
    </row>
    <row r="15" spans="1:19">
      <c r="A15" s="6">
        <v>8</v>
      </c>
      <c r="B15" s="7" t="s">
        <v>95</v>
      </c>
      <c r="C15" s="6" t="s">
        <v>26</v>
      </c>
      <c r="D15" s="11" t="s">
        <v>131</v>
      </c>
      <c r="E15" s="19"/>
      <c r="F15" s="18"/>
      <c r="G15" s="18">
        <v>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0"/>
        <v>5</v>
      </c>
    </row>
    <row r="16" spans="1:19">
      <c r="A16" s="6">
        <v>9</v>
      </c>
      <c r="B16" s="7" t="s">
        <v>44</v>
      </c>
      <c r="C16" s="6" t="s">
        <v>42</v>
      </c>
      <c r="D16" s="11"/>
      <c r="E16" s="19"/>
      <c r="F16" s="18"/>
      <c r="G16" s="18"/>
      <c r="H16" s="14">
        <v>5</v>
      </c>
      <c r="I16" s="14"/>
      <c r="J16" s="14"/>
      <c r="K16" s="14">
        <v>5</v>
      </c>
      <c r="L16" s="14"/>
      <c r="M16" s="14"/>
      <c r="N16" s="14"/>
      <c r="O16" s="14"/>
      <c r="P16" s="14"/>
      <c r="Q16" s="14"/>
      <c r="R16" s="14"/>
      <c r="S16" s="14">
        <f t="shared" si="0"/>
        <v>10</v>
      </c>
    </row>
    <row r="17" spans="1:21">
      <c r="A17" s="6">
        <v>10</v>
      </c>
      <c r="B17" s="71" t="s">
        <v>68</v>
      </c>
      <c r="C17" s="72" t="s">
        <v>42</v>
      </c>
      <c r="D17" s="11">
        <v>5</v>
      </c>
      <c r="E17" s="18">
        <v>5</v>
      </c>
      <c r="F17" s="18">
        <v>2</v>
      </c>
      <c r="G17" s="18">
        <v>5</v>
      </c>
      <c r="H17" s="14">
        <v>5</v>
      </c>
      <c r="I17" s="14">
        <v>5</v>
      </c>
      <c r="J17" s="14">
        <v>2</v>
      </c>
      <c r="K17" s="14">
        <v>5</v>
      </c>
      <c r="L17" s="14">
        <v>5</v>
      </c>
      <c r="M17" s="14">
        <v>2</v>
      </c>
      <c r="N17" s="14">
        <v>5</v>
      </c>
      <c r="O17" s="14">
        <v>5</v>
      </c>
      <c r="P17" s="14">
        <v>5</v>
      </c>
      <c r="Q17" s="14"/>
      <c r="R17" s="14"/>
      <c r="S17" s="14">
        <f t="shared" si="0"/>
        <v>56</v>
      </c>
    </row>
    <row r="18" spans="1:21">
      <c r="A18" s="6">
        <v>11</v>
      </c>
      <c r="B18" s="7" t="s">
        <v>94</v>
      </c>
      <c r="C18" s="6" t="s">
        <v>26</v>
      </c>
      <c r="D18" s="11"/>
      <c r="E18" s="19"/>
      <c r="F18" s="18"/>
      <c r="G18" s="18">
        <v>5</v>
      </c>
      <c r="H18" s="14"/>
      <c r="I18" s="14"/>
      <c r="J18" s="14">
        <v>2</v>
      </c>
      <c r="K18" s="14"/>
      <c r="L18" s="14"/>
      <c r="M18" s="14"/>
      <c r="N18" s="14">
        <v>5</v>
      </c>
      <c r="O18" s="14">
        <v>5</v>
      </c>
      <c r="P18" s="14">
        <v>5</v>
      </c>
      <c r="Q18" s="14"/>
      <c r="R18" s="14"/>
      <c r="S18" s="14">
        <f t="shared" si="0"/>
        <v>22</v>
      </c>
    </row>
    <row r="19" spans="1:21">
      <c r="A19" s="6">
        <v>12</v>
      </c>
      <c r="B19" s="71" t="s">
        <v>96</v>
      </c>
      <c r="C19" s="71" t="s">
        <v>26</v>
      </c>
      <c r="D19" s="11">
        <v>5</v>
      </c>
      <c r="E19" s="18">
        <v>5</v>
      </c>
      <c r="F19" s="18">
        <v>2</v>
      </c>
      <c r="G19" s="18">
        <v>5</v>
      </c>
      <c r="H19" s="14">
        <v>5</v>
      </c>
      <c r="I19" s="14">
        <v>5</v>
      </c>
      <c r="J19" s="14">
        <v>2</v>
      </c>
      <c r="K19" s="14">
        <v>5</v>
      </c>
      <c r="L19" s="14">
        <v>5</v>
      </c>
      <c r="M19" s="14">
        <v>2</v>
      </c>
      <c r="N19" s="14">
        <v>5</v>
      </c>
      <c r="O19" s="14">
        <v>5</v>
      </c>
      <c r="P19" s="14">
        <v>5</v>
      </c>
      <c r="Q19" s="14"/>
      <c r="R19" s="14"/>
      <c r="S19" s="14">
        <f t="shared" si="0"/>
        <v>56</v>
      </c>
    </row>
    <row r="20" spans="1:21">
      <c r="A20" s="6">
        <v>13</v>
      </c>
      <c r="B20" s="71" t="s">
        <v>63</v>
      </c>
      <c r="C20" s="71" t="s">
        <v>33</v>
      </c>
      <c r="D20" s="11"/>
      <c r="E20" s="19">
        <v>5</v>
      </c>
      <c r="F20" s="18">
        <v>2</v>
      </c>
      <c r="G20" s="18">
        <v>5</v>
      </c>
      <c r="H20" s="14">
        <v>5</v>
      </c>
      <c r="I20" s="14">
        <v>5</v>
      </c>
      <c r="J20" s="14">
        <v>2</v>
      </c>
      <c r="K20" s="14">
        <v>5</v>
      </c>
      <c r="L20" s="14">
        <v>5</v>
      </c>
      <c r="M20" s="14">
        <v>2</v>
      </c>
      <c r="N20" s="14">
        <v>5</v>
      </c>
      <c r="O20" s="14">
        <v>5</v>
      </c>
      <c r="P20" s="14">
        <v>5</v>
      </c>
      <c r="Q20" s="14"/>
      <c r="R20" s="14"/>
      <c r="S20" s="14">
        <f t="shared" si="0"/>
        <v>51</v>
      </c>
      <c r="U20" s="20"/>
    </row>
    <row r="21" spans="1:21">
      <c r="A21" s="6">
        <v>14</v>
      </c>
      <c r="B21" s="7" t="s">
        <v>43</v>
      </c>
      <c r="C21" s="6" t="s">
        <v>42</v>
      </c>
      <c r="D21" s="11"/>
      <c r="E21" s="19"/>
      <c r="F21" s="18"/>
      <c r="G21" s="18"/>
      <c r="H21" s="14"/>
      <c r="I21" s="14"/>
      <c r="J21" s="14">
        <v>2</v>
      </c>
      <c r="K21" s="14"/>
      <c r="L21" s="14" t="s">
        <v>116</v>
      </c>
      <c r="M21" s="14"/>
      <c r="N21" s="14"/>
      <c r="O21" s="14"/>
      <c r="P21" s="14"/>
      <c r="Q21" s="14"/>
      <c r="R21" s="14"/>
      <c r="S21" s="14">
        <f t="shared" si="0"/>
        <v>2</v>
      </c>
    </row>
    <row r="22" spans="1:21">
      <c r="A22" s="6">
        <v>15</v>
      </c>
      <c r="B22" s="8" t="s">
        <v>114</v>
      </c>
      <c r="C22" s="9" t="s">
        <v>26</v>
      </c>
      <c r="D22" s="11"/>
      <c r="E22" s="17"/>
      <c r="F22" s="11"/>
      <c r="G22" s="11"/>
      <c r="H22" s="14"/>
      <c r="I22" s="14"/>
      <c r="J22" s="14"/>
      <c r="K22" s="14"/>
      <c r="L22" s="14" t="s">
        <v>116</v>
      </c>
      <c r="M22" s="14"/>
      <c r="N22" s="14"/>
      <c r="O22" s="14"/>
      <c r="P22" s="14"/>
      <c r="Q22" s="14"/>
      <c r="R22" s="14"/>
      <c r="S22" s="14">
        <f t="shared" si="0"/>
        <v>0</v>
      </c>
    </row>
    <row r="23" spans="1:21">
      <c r="A23" s="6">
        <v>16</v>
      </c>
      <c r="B23" s="7" t="s">
        <v>25</v>
      </c>
      <c r="C23" s="6" t="s">
        <v>26</v>
      </c>
      <c r="D23" s="11"/>
      <c r="E23" s="18"/>
      <c r="F23" s="18">
        <v>2</v>
      </c>
      <c r="G23" s="18"/>
      <c r="H23" s="14"/>
      <c r="I23" s="14"/>
      <c r="J23" s="14"/>
      <c r="K23" s="14"/>
      <c r="L23" s="14" t="s">
        <v>116</v>
      </c>
      <c r="M23" s="14"/>
      <c r="N23" s="14"/>
      <c r="O23" s="14"/>
      <c r="P23" s="14"/>
      <c r="Q23" s="14"/>
      <c r="R23" s="14"/>
      <c r="S23" s="14">
        <f t="shared" si="0"/>
        <v>2</v>
      </c>
    </row>
    <row r="24" spans="1:21">
      <c r="A24" s="6">
        <v>17</v>
      </c>
      <c r="B24" s="7" t="s">
        <v>27</v>
      </c>
      <c r="C24" s="6" t="s">
        <v>26</v>
      </c>
      <c r="D24" s="11"/>
      <c r="E24" s="19"/>
      <c r="F24" s="18"/>
      <c r="G24" s="18"/>
      <c r="H24" s="14"/>
      <c r="I24" s="14"/>
      <c r="J24" s="14"/>
      <c r="K24" s="14"/>
      <c r="L24" s="29" t="s">
        <v>179</v>
      </c>
      <c r="M24" s="14"/>
      <c r="N24" s="14"/>
      <c r="O24" s="14"/>
      <c r="P24" s="14"/>
      <c r="Q24" s="14"/>
      <c r="R24" s="14"/>
      <c r="S24" s="14">
        <f t="shared" si="0"/>
        <v>0</v>
      </c>
    </row>
    <row r="25" spans="1:21">
      <c r="A25" s="6">
        <v>18</v>
      </c>
      <c r="B25" s="7" t="s">
        <v>28</v>
      </c>
      <c r="C25" s="6" t="s">
        <v>26</v>
      </c>
      <c r="D25" s="11"/>
      <c r="E25" s="18"/>
      <c r="F25" s="18">
        <v>2</v>
      </c>
      <c r="G25" s="18"/>
      <c r="H25" s="14"/>
      <c r="I25" s="14"/>
      <c r="J25" s="14">
        <v>2</v>
      </c>
      <c r="K25" s="14"/>
      <c r="L25" s="14" t="s">
        <v>116</v>
      </c>
      <c r="M25" s="14"/>
      <c r="N25" s="14"/>
      <c r="O25" s="14"/>
      <c r="P25" s="14"/>
      <c r="Q25" s="14"/>
      <c r="R25" s="14"/>
      <c r="S25" s="14">
        <f t="shared" si="0"/>
        <v>4</v>
      </c>
    </row>
    <row r="26" spans="1:21">
      <c r="A26" s="6">
        <v>19</v>
      </c>
      <c r="B26" s="7" t="s">
        <v>24</v>
      </c>
      <c r="C26" s="6" t="s">
        <v>17</v>
      </c>
      <c r="D26" s="11"/>
      <c r="E26" s="19"/>
      <c r="F26" s="18" t="s">
        <v>142</v>
      </c>
      <c r="G26" s="18"/>
      <c r="H26" s="14"/>
      <c r="I26" s="14"/>
      <c r="J26" s="14"/>
      <c r="K26" s="14" t="s">
        <v>170</v>
      </c>
      <c r="L26" s="14"/>
      <c r="M26" s="14"/>
      <c r="N26" s="14">
        <v>5</v>
      </c>
      <c r="O26" s="14"/>
      <c r="P26" s="14"/>
      <c r="Q26" s="14"/>
      <c r="R26" s="14"/>
      <c r="S26" s="14">
        <f t="shared" si="0"/>
        <v>5</v>
      </c>
    </row>
    <row r="27" spans="1:21">
      <c r="A27" s="6">
        <v>20</v>
      </c>
      <c r="B27" s="71" t="s">
        <v>58</v>
      </c>
      <c r="C27" s="72" t="s">
        <v>26</v>
      </c>
      <c r="D27" s="11">
        <v>5</v>
      </c>
      <c r="E27" s="19"/>
      <c r="F27" s="18"/>
      <c r="G27" s="18">
        <v>5</v>
      </c>
      <c r="H27" s="14">
        <v>5</v>
      </c>
      <c r="I27" s="14">
        <v>5</v>
      </c>
      <c r="J27" s="14">
        <v>2</v>
      </c>
      <c r="K27" s="14">
        <v>5</v>
      </c>
      <c r="L27" s="14">
        <v>5</v>
      </c>
      <c r="M27" s="14">
        <v>2</v>
      </c>
      <c r="N27" s="14">
        <v>5</v>
      </c>
      <c r="O27" s="14">
        <v>5</v>
      </c>
      <c r="P27" s="14">
        <v>5</v>
      </c>
      <c r="Q27" s="14"/>
      <c r="R27" s="14"/>
      <c r="S27" s="14">
        <f t="shared" si="0"/>
        <v>49</v>
      </c>
    </row>
    <row r="28" spans="1:21">
      <c r="A28" s="6">
        <v>21</v>
      </c>
      <c r="B28" s="7" t="s">
        <v>29</v>
      </c>
      <c r="C28" s="6" t="s">
        <v>26</v>
      </c>
      <c r="D28" s="11"/>
      <c r="E28" s="19">
        <v>5</v>
      </c>
      <c r="F28" s="18"/>
      <c r="G28" s="18"/>
      <c r="H28" s="14"/>
      <c r="I28" s="14"/>
      <c r="J28" s="14">
        <v>2</v>
      </c>
      <c r="K28" s="14"/>
      <c r="L28" s="14" t="s">
        <v>116</v>
      </c>
      <c r="M28" s="14"/>
      <c r="N28" s="14"/>
      <c r="O28" s="14"/>
      <c r="P28" s="14"/>
      <c r="Q28" s="14"/>
      <c r="R28" s="14"/>
      <c r="S28" s="14">
        <f t="shared" si="0"/>
        <v>7</v>
      </c>
    </row>
    <row r="29" spans="1:21">
      <c r="A29" s="6">
        <v>22</v>
      </c>
      <c r="B29" s="7" t="s">
        <v>31</v>
      </c>
      <c r="C29" s="6" t="s">
        <v>26</v>
      </c>
      <c r="D29" s="11"/>
      <c r="E29" s="19"/>
      <c r="F29" s="18"/>
      <c r="G29" s="18"/>
      <c r="H29" s="14"/>
      <c r="I29" s="14"/>
      <c r="J29" s="14"/>
      <c r="K29" s="14"/>
      <c r="L29" s="14" t="s">
        <v>116</v>
      </c>
      <c r="M29" s="14"/>
      <c r="N29" s="14"/>
      <c r="O29" s="14"/>
      <c r="P29" s="14"/>
      <c r="Q29" s="14"/>
      <c r="R29" s="14"/>
      <c r="S29" s="14">
        <f t="shared" si="0"/>
        <v>0</v>
      </c>
    </row>
    <row r="30" spans="1:21">
      <c r="A30" s="6">
        <v>23</v>
      </c>
      <c r="B30" s="71" t="s">
        <v>91</v>
      </c>
      <c r="C30" s="72" t="s">
        <v>42</v>
      </c>
      <c r="D30" s="11">
        <v>5</v>
      </c>
      <c r="E30" s="19">
        <v>5</v>
      </c>
      <c r="F30" s="18">
        <v>2</v>
      </c>
      <c r="G30" s="18">
        <v>5</v>
      </c>
      <c r="H30" s="14">
        <v>5</v>
      </c>
      <c r="I30" s="14"/>
      <c r="J30" s="14">
        <v>2</v>
      </c>
      <c r="K30" s="14"/>
      <c r="L30" s="14">
        <v>5</v>
      </c>
      <c r="M30" s="14">
        <v>2</v>
      </c>
      <c r="N30" s="14"/>
      <c r="O30" s="14"/>
      <c r="P30" s="14"/>
      <c r="Q30" s="14"/>
      <c r="R30" s="14"/>
      <c r="S30" s="14">
        <f t="shared" si="0"/>
        <v>31</v>
      </c>
    </row>
    <row r="31" spans="1:21">
      <c r="A31" s="6">
        <v>24</v>
      </c>
      <c r="B31" s="7" t="s">
        <v>92</v>
      </c>
      <c r="C31" s="6" t="s">
        <v>42</v>
      </c>
      <c r="D31" s="11"/>
      <c r="E31" s="19"/>
      <c r="F31" s="18"/>
      <c r="G31" s="18"/>
      <c r="H31" s="14"/>
      <c r="I31" s="14"/>
      <c r="J31" s="14"/>
      <c r="K31" s="14"/>
      <c r="L31" s="14" t="s">
        <v>116</v>
      </c>
      <c r="M31" s="14"/>
      <c r="N31" s="14"/>
      <c r="O31" s="14"/>
      <c r="P31" s="14"/>
      <c r="Q31" s="14"/>
      <c r="R31" s="14"/>
      <c r="S31" s="14">
        <f t="shared" si="0"/>
        <v>0</v>
      </c>
    </row>
    <row r="32" spans="1:21">
      <c r="A32" s="6">
        <v>25</v>
      </c>
      <c r="B32" s="7" t="s">
        <v>93</v>
      </c>
      <c r="C32" s="6" t="s">
        <v>26</v>
      </c>
      <c r="D32" s="11"/>
      <c r="E32" s="19">
        <v>5</v>
      </c>
      <c r="F32" s="18">
        <v>2</v>
      </c>
      <c r="G32" s="18"/>
      <c r="H32" s="14"/>
      <c r="I32" s="14">
        <v>5</v>
      </c>
      <c r="J32" s="14"/>
      <c r="K32" s="14" t="s">
        <v>171</v>
      </c>
      <c r="L32" s="29" t="s">
        <v>179</v>
      </c>
      <c r="M32" s="14"/>
      <c r="N32" s="14">
        <v>5</v>
      </c>
      <c r="O32" s="14"/>
      <c r="P32" s="14"/>
      <c r="Q32" s="14"/>
      <c r="R32" s="14"/>
      <c r="S32" s="14">
        <f t="shared" si="0"/>
        <v>17</v>
      </c>
    </row>
    <row r="33" spans="1:19">
      <c r="A33" s="6">
        <v>26</v>
      </c>
      <c r="B33" s="71" t="s">
        <v>82</v>
      </c>
      <c r="C33" s="72" t="s">
        <v>5</v>
      </c>
      <c r="D33" s="11">
        <v>5</v>
      </c>
      <c r="E33" s="19">
        <v>5</v>
      </c>
      <c r="F33" s="18">
        <v>2</v>
      </c>
      <c r="G33" s="18">
        <v>5</v>
      </c>
      <c r="H33" s="14">
        <v>5</v>
      </c>
      <c r="I33" s="14">
        <v>5</v>
      </c>
      <c r="J33" s="14">
        <v>2</v>
      </c>
      <c r="K33" s="14">
        <v>5</v>
      </c>
      <c r="L33" s="14">
        <v>5</v>
      </c>
      <c r="M33" s="14">
        <v>2</v>
      </c>
      <c r="N33" s="14">
        <v>5</v>
      </c>
      <c r="O33" s="14">
        <v>5</v>
      </c>
      <c r="P33" s="14">
        <v>5</v>
      </c>
      <c r="Q33" s="14"/>
      <c r="R33" s="14"/>
      <c r="S33" s="14">
        <f t="shared" si="0"/>
        <v>56</v>
      </c>
    </row>
    <row r="34" spans="1:19">
      <c r="A34" s="6">
        <v>27</v>
      </c>
      <c r="B34" s="8" t="s">
        <v>113</v>
      </c>
      <c r="C34" s="9" t="s">
        <v>26</v>
      </c>
      <c r="D34" s="11"/>
      <c r="E34" s="17"/>
      <c r="F34" s="11"/>
      <c r="G34" s="11"/>
      <c r="H34" s="14"/>
      <c r="I34" s="14"/>
      <c r="J34" s="14"/>
      <c r="K34" s="14"/>
      <c r="L34" s="14" t="s">
        <v>116</v>
      </c>
      <c r="M34" s="14"/>
      <c r="N34" s="14"/>
      <c r="O34" s="14"/>
      <c r="P34" s="14"/>
      <c r="Q34" s="14"/>
      <c r="R34" s="14"/>
      <c r="S34" s="14">
        <f t="shared" si="0"/>
        <v>0</v>
      </c>
    </row>
    <row r="35" spans="1:19">
      <c r="A35" s="6">
        <v>28</v>
      </c>
      <c r="B35" s="71" t="s">
        <v>67</v>
      </c>
      <c r="C35" s="72" t="s">
        <v>42</v>
      </c>
      <c r="D35" s="11"/>
      <c r="E35" s="19">
        <v>5</v>
      </c>
      <c r="F35" s="18"/>
      <c r="G35" s="18"/>
      <c r="H35" s="14">
        <v>5</v>
      </c>
      <c r="I35" s="14">
        <v>5</v>
      </c>
      <c r="J35" s="14">
        <v>2</v>
      </c>
      <c r="K35" s="14">
        <v>5</v>
      </c>
      <c r="L35" s="14">
        <v>5</v>
      </c>
      <c r="M35" s="14">
        <v>2</v>
      </c>
      <c r="N35" s="6">
        <v>5</v>
      </c>
      <c r="O35" s="6">
        <v>5</v>
      </c>
      <c r="P35" s="6">
        <v>5</v>
      </c>
      <c r="Q35" s="7"/>
      <c r="R35" s="14"/>
      <c r="S35" s="14">
        <f t="shared" si="0"/>
        <v>44</v>
      </c>
    </row>
    <row r="36" spans="1:19">
      <c r="A36" s="6">
        <v>29</v>
      </c>
      <c r="B36" s="8" t="s">
        <v>88</v>
      </c>
      <c r="C36" s="6" t="s">
        <v>36</v>
      </c>
      <c r="D36" s="11"/>
      <c r="E36" s="19">
        <v>5</v>
      </c>
      <c r="F36" s="18"/>
      <c r="G36" s="18"/>
      <c r="H36" s="25"/>
      <c r="I36" s="25">
        <v>5</v>
      </c>
      <c r="J36" s="14">
        <v>2</v>
      </c>
      <c r="K36" s="14" t="s">
        <v>171</v>
      </c>
      <c r="L36" s="29" t="s">
        <v>179</v>
      </c>
      <c r="M36" s="14"/>
      <c r="N36" s="14">
        <v>5</v>
      </c>
      <c r="O36" s="14"/>
      <c r="P36" s="14"/>
      <c r="Q36" s="14"/>
      <c r="R36" s="14"/>
      <c r="S36" s="14">
        <f t="shared" si="0"/>
        <v>17</v>
      </c>
    </row>
    <row r="37" spans="1:19">
      <c r="A37" s="3"/>
      <c r="B37" s="4"/>
      <c r="C37" s="3"/>
      <c r="D37" s="11"/>
      <c r="E37" s="17"/>
      <c r="F37" s="11"/>
      <c r="G37" s="1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f t="shared" si="0"/>
        <v>0</v>
      </c>
    </row>
    <row r="39" spans="1:19">
      <c r="D39" t="s">
        <v>102</v>
      </c>
      <c r="E39" t="s">
        <v>104</v>
      </c>
      <c r="L39" t="s">
        <v>116</v>
      </c>
      <c r="N39" t="s">
        <v>117</v>
      </c>
    </row>
    <row r="40" spans="1:19">
      <c r="D40" t="s">
        <v>103</v>
      </c>
      <c r="E40" t="s">
        <v>105</v>
      </c>
      <c r="L40" t="s">
        <v>103</v>
      </c>
      <c r="N40" t="s">
        <v>118</v>
      </c>
    </row>
    <row r="41" spans="1:19">
      <c r="D41" t="s">
        <v>107</v>
      </c>
      <c r="E41" t="s">
        <v>108</v>
      </c>
      <c r="L41" t="s">
        <v>147</v>
      </c>
      <c r="N41" t="s">
        <v>148</v>
      </c>
    </row>
    <row r="42" spans="1:19">
      <c r="D42" t="s">
        <v>106</v>
      </c>
      <c r="E42" t="s">
        <v>109</v>
      </c>
      <c r="L42" t="s">
        <v>183</v>
      </c>
      <c r="N42" t="s">
        <v>184</v>
      </c>
    </row>
  </sheetData>
  <sortState ref="B8:P42">
    <sortCondition ref="B8:B42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46"/>
  <sheetViews>
    <sheetView topLeftCell="A7" workbookViewId="0">
      <pane ySplit="1" topLeftCell="A8" activePane="bottomLeft" state="frozen"/>
      <selection activeCell="A7" sqref="A7"/>
      <selection pane="bottomLeft" activeCell="J24" sqref="J24"/>
    </sheetView>
  </sheetViews>
  <sheetFormatPr baseColWidth="10" defaultRowHeight="15"/>
  <cols>
    <col min="1" max="1" width="3.28515625" customWidth="1"/>
    <col min="2" max="2" width="30" customWidth="1"/>
    <col min="3" max="3" width="4.140625" customWidth="1"/>
    <col min="4" max="19" width="3.42578125" customWidth="1"/>
  </cols>
  <sheetData>
    <row r="1" spans="1:19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>
      <c r="A5" s="97" t="s">
        <v>70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>
      <c r="F6" s="1"/>
    </row>
    <row r="7" spans="1:19">
      <c r="A7" s="2" t="s">
        <v>0</v>
      </c>
      <c r="B7" s="2" t="s">
        <v>1</v>
      </c>
      <c r="C7" s="23" t="s">
        <v>90</v>
      </c>
      <c r="D7" s="12" t="s">
        <v>134</v>
      </c>
      <c r="E7" s="12" t="s">
        <v>137</v>
      </c>
      <c r="F7" s="12" t="s">
        <v>143</v>
      </c>
      <c r="G7" s="12" t="s">
        <v>149</v>
      </c>
      <c r="H7" s="12" t="s">
        <v>160</v>
      </c>
      <c r="I7" s="12" t="s">
        <v>164</v>
      </c>
      <c r="J7" s="12" t="s">
        <v>186</v>
      </c>
      <c r="K7" s="12" t="s">
        <v>187</v>
      </c>
      <c r="L7" s="12" t="s">
        <v>188</v>
      </c>
      <c r="M7" s="12" t="s">
        <v>189</v>
      </c>
      <c r="N7" s="12" t="s">
        <v>212</v>
      </c>
      <c r="O7" s="12"/>
      <c r="P7" s="12"/>
      <c r="Q7" s="12"/>
      <c r="R7" s="12"/>
      <c r="S7" s="12"/>
    </row>
    <row r="8" spans="1:19">
      <c r="A8" s="6">
        <v>1</v>
      </c>
      <c r="B8" s="8" t="s">
        <v>77</v>
      </c>
      <c r="C8" s="6" t="s">
        <v>14</v>
      </c>
      <c r="D8" s="14"/>
      <c r="E8" s="22"/>
      <c r="F8" s="14"/>
      <c r="G8" s="16" t="s">
        <v>107</v>
      </c>
      <c r="H8" s="14"/>
      <c r="I8" s="14"/>
      <c r="J8" s="14"/>
      <c r="K8" s="14"/>
      <c r="L8" s="14"/>
      <c r="M8" s="14">
        <v>5</v>
      </c>
      <c r="N8" s="14"/>
      <c r="O8" s="14"/>
      <c r="P8" s="14"/>
      <c r="Q8" s="14"/>
      <c r="R8" s="14"/>
      <c r="S8" s="14">
        <f>SUM(D8:R8)</f>
        <v>5</v>
      </c>
    </row>
    <row r="9" spans="1:19">
      <c r="A9" s="6">
        <v>2</v>
      </c>
      <c r="B9" s="8" t="s">
        <v>89</v>
      </c>
      <c r="C9" s="6" t="s">
        <v>36</v>
      </c>
      <c r="D9" s="14"/>
      <c r="E9" s="22"/>
      <c r="F9" s="14" t="s">
        <v>106</v>
      </c>
      <c r="G9" s="16"/>
      <c r="H9" s="14" t="s">
        <v>107</v>
      </c>
      <c r="I9" s="14"/>
      <c r="J9" s="26"/>
      <c r="K9" s="14" t="s">
        <v>116</v>
      </c>
      <c r="L9" s="14"/>
      <c r="M9" s="14" t="s">
        <v>195</v>
      </c>
      <c r="N9" s="26">
        <v>5</v>
      </c>
      <c r="O9" s="14"/>
      <c r="P9" s="14"/>
      <c r="Q9" s="14"/>
      <c r="R9" s="14"/>
      <c r="S9" s="14">
        <v>3</v>
      </c>
    </row>
    <row r="10" spans="1:19">
      <c r="A10" s="6">
        <v>3</v>
      </c>
      <c r="B10" s="8" t="s">
        <v>19</v>
      </c>
      <c r="C10" s="8" t="s">
        <v>17</v>
      </c>
      <c r="D10" s="14"/>
      <c r="E10" s="22"/>
      <c r="F10" s="14" t="s">
        <v>106</v>
      </c>
      <c r="G10" s="16" t="s">
        <v>106</v>
      </c>
      <c r="H10" s="14" t="s">
        <v>107</v>
      </c>
      <c r="I10" s="14" t="s">
        <v>102</v>
      </c>
      <c r="J10" s="14"/>
      <c r="K10" s="14" t="s">
        <v>116</v>
      </c>
      <c r="L10" s="14">
        <v>2</v>
      </c>
      <c r="M10" s="14" t="s">
        <v>191</v>
      </c>
      <c r="N10" s="14"/>
      <c r="O10" s="14"/>
      <c r="P10" s="14"/>
      <c r="Q10" s="14"/>
      <c r="R10" s="29"/>
      <c r="S10" s="14">
        <v>5</v>
      </c>
    </row>
    <row r="11" spans="1:19">
      <c r="A11" s="6">
        <v>4</v>
      </c>
      <c r="B11" s="8" t="s">
        <v>76</v>
      </c>
      <c r="C11" s="9" t="s">
        <v>14</v>
      </c>
      <c r="D11" s="14"/>
      <c r="E11" s="22"/>
      <c r="F11" s="14"/>
      <c r="G11" s="16" t="s">
        <v>106</v>
      </c>
      <c r="H11" s="14"/>
      <c r="I11" s="14" t="s">
        <v>161</v>
      </c>
      <c r="J11" s="14"/>
      <c r="K11" s="14" t="s">
        <v>116</v>
      </c>
      <c r="L11" s="14"/>
      <c r="M11" s="14"/>
      <c r="N11" s="14"/>
      <c r="O11" s="14"/>
      <c r="P11" s="14"/>
      <c r="Q11" s="14"/>
      <c r="R11" s="14"/>
      <c r="S11" s="14">
        <f t="shared" ref="S11:S40" si="0">SUM(D11:R11)</f>
        <v>0</v>
      </c>
    </row>
    <row r="12" spans="1:19">
      <c r="A12" s="6">
        <v>5</v>
      </c>
      <c r="B12" s="7" t="s">
        <v>13</v>
      </c>
      <c r="C12" s="6" t="s">
        <v>14</v>
      </c>
      <c r="D12" s="14"/>
      <c r="E12" s="22"/>
      <c r="F12" s="14"/>
      <c r="G12" s="16"/>
      <c r="H12" s="14"/>
      <c r="I12" s="14"/>
      <c r="J12" s="14" t="s">
        <v>190</v>
      </c>
      <c r="K12" s="14"/>
      <c r="L12" s="14" t="s">
        <v>190</v>
      </c>
      <c r="M12" s="14"/>
      <c r="N12" s="26"/>
      <c r="O12" s="14"/>
      <c r="P12" s="14"/>
      <c r="Q12" s="14"/>
      <c r="R12" s="14"/>
      <c r="S12" s="14">
        <f t="shared" si="0"/>
        <v>0</v>
      </c>
    </row>
    <row r="13" spans="1:19">
      <c r="A13" s="6">
        <v>6</v>
      </c>
      <c r="B13" s="7" t="s">
        <v>60</v>
      </c>
      <c r="C13" s="6" t="s">
        <v>33</v>
      </c>
      <c r="D13" s="14"/>
      <c r="E13" s="22"/>
      <c r="F13" s="14"/>
      <c r="G13" s="16"/>
      <c r="H13" s="14"/>
      <c r="I13" s="14"/>
      <c r="J13" s="14">
        <v>5</v>
      </c>
      <c r="K13" s="14" t="s">
        <v>116</v>
      </c>
      <c r="L13" s="14"/>
      <c r="M13" s="14"/>
      <c r="N13" s="26"/>
      <c r="O13" s="14"/>
      <c r="P13" s="14"/>
      <c r="Q13" s="14"/>
      <c r="R13" s="14"/>
      <c r="S13" s="14">
        <f t="shared" si="0"/>
        <v>5</v>
      </c>
    </row>
    <row r="14" spans="1:19">
      <c r="A14" s="6">
        <v>7</v>
      </c>
      <c r="B14" s="7" t="s">
        <v>84</v>
      </c>
      <c r="C14" s="6" t="s">
        <v>36</v>
      </c>
      <c r="D14" s="14" t="s">
        <v>102</v>
      </c>
      <c r="E14" s="22"/>
      <c r="F14" s="14" t="s">
        <v>106</v>
      </c>
      <c r="G14" s="16" t="s">
        <v>106</v>
      </c>
      <c r="H14" s="14"/>
      <c r="I14" s="14"/>
      <c r="J14" s="14" t="s">
        <v>190</v>
      </c>
      <c r="K14" s="14" t="s">
        <v>116</v>
      </c>
      <c r="L14" s="14"/>
      <c r="M14" s="14" t="s">
        <v>102</v>
      </c>
      <c r="N14" s="26"/>
      <c r="O14" s="14"/>
      <c r="P14" s="14"/>
      <c r="Q14" s="14"/>
      <c r="R14" s="14"/>
      <c r="S14" s="14">
        <f t="shared" si="0"/>
        <v>0</v>
      </c>
    </row>
    <row r="15" spans="1:19">
      <c r="A15" s="6">
        <v>8</v>
      </c>
      <c r="B15" s="7" t="s">
        <v>18</v>
      </c>
      <c r="C15" s="6" t="s">
        <v>17</v>
      </c>
      <c r="D15" s="14"/>
      <c r="E15" s="22">
        <v>5</v>
      </c>
      <c r="F15" s="14"/>
      <c r="G15" s="16"/>
      <c r="H15" s="14"/>
      <c r="I15" s="14"/>
      <c r="J15" s="14"/>
      <c r="K15" s="14"/>
      <c r="L15" s="14"/>
      <c r="M15" s="14">
        <v>5</v>
      </c>
      <c r="N15" s="14"/>
      <c r="O15" s="14"/>
      <c r="P15" s="14"/>
      <c r="Q15" s="14"/>
      <c r="R15" s="14"/>
      <c r="S15" s="14">
        <f t="shared" si="0"/>
        <v>10</v>
      </c>
    </row>
    <row r="16" spans="1:19">
      <c r="A16" s="6">
        <v>9</v>
      </c>
      <c r="B16" s="71" t="s">
        <v>71</v>
      </c>
      <c r="C16" s="72" t="s">
        <v>14</v>
      </c>
      <c r="D16" s="14">
        <v>5</v>
      </c>
      <c r="E16" s="22">
        <v>5</v>
      </c>
      <c r="F16" s="14">
        <v>2</v>
      </c>
      <c r="G16" s="16">
        <v>5</v>
      </c>
      <c r="H16" s="14">
        <v>5</v>
      </c>
      <c r="I16" s="14">
        <v>2</v>
      </c>
      <c r="J16" s="14">
        <v>5</v>
      </c>
      <c r="K16" s="14">
        <v>5</v>
      </c>
      <c r="L16" s="14">
        <v>2</v>
      </c>
      <c r="M16" s="14">
        <v>5</v>
      </c>
      <c r="N16" s="26">
        <v>5</v>
      </c>
      <c r="O16" s="14"/>
      <c r="P16" s="14"/>
      <c r="Q16" s="14"/>
      <c r="R16" s="14"/>
      <c r="S16" s="14">
        <f t="shared" si="0"/>
        <v>46</v>
      </c>
    </row>
    <row r="17" spans="1:19">
      <c r="A17" s="6">
        <v>10</v>
      </c>
      <c r="B17" s="7" t="s">
        <v>61</v>
      </c>
      <c r="C17" s="6" t="s">
        <v>33</v>
      </c>
      <c r="D17" s="14">
        <v>5</v>
      </c>
      <c r="E17" s="22"/>
      <c r="F17" s="14"/>
      <c r="G17" s="16">
        <v>5</v>
      </c>
      <c r="H17" s="14"/>
      <c r="I17" s="14"/>
      <c r="J17" s="14">
        <v>5</v>
      </c>
      <c r="K17" s="14"/>
      <c r="L17" s="14"/>
      <c r="M17" s="14"/>
      <c r="N17" s="14"/>
      <c r="O17" s="14"/>
      <c r="P17" s="14"/>
      <c r="Q17" s="14"/>
      <c r="R17" s="14"/>
      <c r="S17" s="14">
        <f t="shared" si="0"/>
        <v>15</v>
      </c>
    </row>
    <row r="18" spans="1:19">
      <c r="A18" s="6">
        <v>11</v>
      </c>
      <c r="B18" s="7" t="s">
        <v>74</v>
      </c>
      <c r="C18" s="6" t="s">
        <v>14</v>
      </c>
      <c r="D18" s="14"/>
      <c r="E18" s="21"/>
      <c r="F18" s="14"/>
      <c r="G18" s="16" t="s">
        <v>107</v>
      </c>
      <c r="H18" s="14"/>
      <c r="I18" s="14"/>
      <c r="J18" s="14"/>
      <c r="K18" s="14" t="s">
        <v>116</v>
      </c>
      <c r="L18" s="14"/>
      <c r="M18" s="14">
        <v>5</v>
      </c>
      <c r="N18" s="14"/>
      <c r="O18" s="14"/>
      <c r="P18" s="14"/>
      <c r="Q18" s="14"/>
      <c r="R18" s="14"/>
      <c r="S18" s="14">
        <f t="shared" si="0"/>
        <v>5</v>
      </c>
    </row>
    <row r="19" spans="1:19">
      <c r="A19" s="6">
        <v>12</v>
      </c>
      <c r="B19" s="7" t="s">
        <v>16</v>
      </c>
      <c r="C19" s="6" t="s">
        <v>17</v>
      </c>
      <c r="D19" s="14"/>
      <c r="E19" s="22"/>
      <c r="F19" s="14"/>
      <c r="G19" s="16"/>
      <c r="H19" s="14"/>
      <c r="I19" s="14"/>
      <c r="J19" s="14">
        <v>5</v>
      </c>
      <c r="K19" s="14" t="s">
        <v>116</v>
      </c>
      <c r="L19" s="14"/>
      <c r="M19" s="14"/>
      <c r="N19" s="14"/>
      <c r="O19" s="14"/>
      <c r="P19" s="14"/>
      <c r="Q19" s="14"/>
      <c r="R19" s="14"/>
      <c r="S19" s="14">
        <f t="shared" si="0"/>
        <v>5</v>
      </c>
    </row>
    <row r="20" spans="1:19">
      <c r="A20" s="6">
        <v>13</v>
      </c>
      <c r="B20" s="8" t="s">
        <v>22</v>
      </c>
      <c r="C20" s="6" t="s">
        <v>17</v>
      </c>
      <c r="D20" s="14">
        <v>5</v>
      </c>
      <c r="E20" s="21">
        <v>5</v>
      </c>
      <c r="F20" s="14">
        <v>2</v>
      </c>
      <c r="G20" s="14"/>
      <c r="H20" s="14">
        <v>5</v>
      </c>
      <c r="I20" s="14">
        <v>2</v>
      </c>
      <c r="J20" s="14" t="s">
        <v>192</v>
      </c>
      <c r="K20" s="14">
        <v>5</v>
      </c>
      <c r="L20" s="14">
        <v>2</v>
      </c>
      <c r="M20" s="14">
        <v>5</v>
      </c>
      <c r="N20" s="14">
        <v>5</v>
      </c>
      <c r="O20" s="14"/>
      <c r="P20" s="14"/>
      <c r="Q20" s="14"/>
      <c r="R20" s="14"/>
      <c r="S20" s="14">
        <f t="shared" si="0"/>
        <v>36</v>
      </c>
    </row>
    <row r="21" spans="1:19">
      <c r="A21" s="6">
        <v>14</v>
      </c>
      <c r="B21" s="7" t="s">
        <v>97</v>
      </c>
      <c r="C21" s="6" t="s">
        <v>26</v>
      </c>
      <c r="D21" s="14"/>
      <c r="E21" s="22"/>
      <c r="F21" s="14"/>
      <c r="G21" s="14"/>
      <c r="H21" s="14"/>
      <c r="I21" s="14">
        <v>2</v>
      </c>
      <c r="J21" s="14">
        <v>5</v>
      </c>
      <c r="K21" s="14" t="s">
        <v>116</v>
      </c>
      <c r="L21" s="14"/>
      <c r="M21" s="14"/>
      <c r="N21" s="14"/>
      <c r="O21" s="14"/>
      <c r="P21" s="14"/>
      <c r="Q21" s="14"/>
      <c r="R21" s="14"/>
      <c r="S21" s="14">
        <f t="shared" si="0"/>
        <v>7</v>
      </c>
    </row>
    <row r="22" spans="1:19">
      <c r="A22" s="6">
        <v>15</v>
      </c>
      <c r="B22" s="8" t="s">
        <v>78</v>
      </c>
      <c r="C22" s="9" t="s">
        <v>14</v>
      </c>
      <c r="D22" s="14"/>
      <c r="E22" s="22"/>
      <c r="F22" s="14"/>
      <c r="G22" s="14"/>
      <c r="H22" s="14" t="s">
        <v>107</v>
      </c>
      <c r="I22" s="14"/>
      <c r="J22" s="14" t="s">
        <v>193</v>
      </c>
      <c r="K22" s="14"/>
      <c r="L22" s="14"/>
      <c r="M22" s="14"/>
      <c r="N22" s="26"/>
      <c r="O22" s="14"/>
      <c r="P22" s="14"/>
      <c r="Q22" s="14"/>
      <c r="R22" s="14"/>
      <c r="S22" s="14">
        <f t="shared" si="0"/>
        <v>0</v>
      </c>
    </row>
    <row r="23" spans="1:19">
      <c r="A23" s="6">
        <v>16</v>
      </c>
      <c r="B23" s="8" t="s">
        <v>55</v>
      </c>
      <c r="C23" s="9" t="s">
        <v>17</v>
      </c>
      <c r="D23" s="14" t="s">
        <v>102</v>
      </c>
      <c r="E23" s="22"/>
      <c r="F23" s="14"/>
      <c r="G23" s="14"/>
      <c r="H23" s="14" t="s">
        <v>102</v>
      </c>
      <c r="I23" s="14"/>
      <c r="J23" s="14" t="s">
        <v>167</v>
      </c>
      <c r="K23" s="14"/>
      <c r="L23" s="14" t="s">
        <v>194</v>
      </c>
      <c r="M23" s="14"/>
      <c r="N23" s="26"/>
      <c r="O23" s="14"/>
      <c r="P23" s="14"/>
      <c r="Q23" s="14"/>
      <c r="R23" s="14"/>
      <c r="S23" s="14">
        <f t="shared" si="0"/>
        <v>0</v>
      </c>
    </row>
    <row r="24" spans="1:19">
      <c r="A24" s="6">
        <v>17</v>
      </c>
      <c r="B24" s="8" t="s">
        <v>21</v>
      </c>
      <c r="C24" s="9" t="s">
        <v>17</v>
      </c>
      <c r="D24" s="14"/>
      <c r="E24" s="22"/>
      <c r="F24" s="14"/>
      <c r="G24" s="14"/>
      <c r="H24" s="14" t="s">
        <v>102</v>
      </c>
      <c r="I24" s="14"/>
      <c r="J24" s="14" t="s">
        <v>107</v>
      </c>
      <c r="K24" s="14" t="s">
        <v>116</v>
      </c>
      <c r="L24" s="14" t="s">
        <v>102</v>
      </c>
      <c r="M24" s="14"/>
      <c r="N24" s="26"/>
      <c r="O24" s="14"/>
      <c r="P24" s="14"/>
      <c r="Q24" s="14"/>
      <c r="R24" s="14"/>
      <c r="S24" s="14">
        <f t="shared" si="0"/>
        <v>0</v>
      </c>
    </row>
    <row r="25" spans="1:19">
      <c r="A25" s="6">
        <v>18</v>
      </c>
      <c r="B25" s="7" t="s">
        <v>56</v>
      </c>
      <c r="C25" s="6" t="s">
        <v>17</v>
      </c>
      <c r="D25" s="14"/>
      <c r="E25" s="21"/>
      <c r="F25" s="14"/>
      <c r="G25" s="14"/>
      <c r="H25" s="14"/>
      <c r="I25" s="14"/>
      <c r="J25" s="14"/>
      <c r="K25" s="14" t="s">
        <v>116</v>
      </c>
      <c r="L25" s="14" t="s">
        <v>102</v>
      </c>
      <c r="M25" s="14"/>
      <c r="N25" s="26"/>
      <c r="O25" s="14"/>
      <c r="P25" s="14"/>
      <c r="Q25" s="14"/>
      <c r="R25" s="14"/>
      <c r="S25" s="14">
        <f t="shared" si="0"/>
        <v>0</v>
      </c>
    </row>
    <row r="26" spans="1:19">
      <c r="A26" s="6">
        <v>19</v>
      </c>
      <c r="B26" s="7" t="s">
        <v>54</v>
      </c>
      <c r="C26" s="6" t="s">
        <v>17</v>
      </c>
      <c r="D26" s="14"/>
      <c r="E26" s="22"/>
      <c r="F26" s="14"/>
      <c r="G26" s="14"/>
      <c r="H26" s="14"/>
      <c r="I26" s="14"/>
      <c r="J26" s="14"/>
      <c r="K26" s="14" t="s">
        <v>116</v>
      </c>
      <c r="L26" s="14"/>
      <c r="M26" s="14"/>
      <c r="N26" s="14">
        <v>5</v>
      </c>
      <c r="O26" s="14"/>
      <c r="P26" s="14"/>
      <c r="Q26" s="14"/>
      <c r="R26" s="14"/>
      <c r="S26" s="14">
        <f t="shared" si="0"/>
        <v>5</v>
      </c>
    </row>
    <row r="27" spans="1:19">
      <c r="A27" s="6">
        <v>20</v>
      </c>
      <c r="B27" s="7" t="s">
        <v>75</v>
      </c>
      <c r="C27" s="6" t="s">
        <v>14</v>
      </c>
      <c r="D27" s="14"/>
      <c r="E27" s="21"/>
      <c r="F27" s="14"/>
      <c r="G27" s="14"/>
      <c r="H27" s="14"/>
      <c r="I27" s="14"/>
      <c r="J27" s="14"/>
      <c r="K27" s="14" t="s">
        <v>116</v>
      </c>
      <c r="L27" s="14"/>
      <c r="M27" s="14"/>
      <c r="N27" s="26"/>
      <c r="O27" s="14"/>
      <c r="P27" s="14"/>
      <c r="Q27" s="14"/>
      <c r="R27" s="14"/>
      <c r="S27" s="14">
        <f t="shared" si="0"/>
        <v>0</v>
      </c>
    </row>
    <row r="28" spans="1:19">
      <c r="A28" s="6">
        <v>21</v>
      </c>
      <c r="B28" s="7" t="s">
        <v>23</v>
      </c>
      <c r="C28" s="6" t="s">
        <v>17</v>
      </c>
      <c r="D28" s="14"/>
      <c r="E28" s="22"/>
      <c r="F28" s="14"/>
      <c r="G28" s="14"/>
      <c r="H28" s="14"/>
      <c r="I28" s="14"/>
      <c r="J28" s="14" t="s">
        <v>107</v>
      </c>
      <c r="K28" s="14" t="s">
        <v>116</v>
      </c>
      <c r="L28" s="14"/>
      <c r="M28" s="14"/>
      <c r="N28" s="26"/>
      <c r="O28" s="14"/>
      <c r="P28" s="14"/>
      <c r="Q28" s="14"/>
      <c r="R28" s="14"/>
      <c r="S28" s="14">
        <f t="shared" si="0"/>
        <v>0</v>
      </c>
    </row>
    <row r="29" spans="1:19">
      <c r="A29" s="6">
        <v>22</v>
      </c>
      <c r="B29" s="7" t="s">
        <v>20</v>
      </c>
      <c r="C29" s="6" t="s">
        <v>17</v>
      </c>
      <c r="D29" s="14">
        <v>5</v>
      </c>
      <c r="E29" s="22">
        <v>5</v>
      </c>
      <c r="F29" s="14"/>
      <c r="G29" s="14"/>
      <c r="H29" s="14" t="s">
        <v>107</v>
      </c>
      <c r="I29" s="14"/>
      <c r="J29" s="14"/>
      <c r="K29" s="14" t="s">
        <v>116</v>
      </c>
      <c r="L29" s="26">
        <v>2</v>
      </c>
      <c r="M29" s="14" t="s">
        <v>191</v>
      </c>
      <c r="N29" s="14"/>
      <c r="O29" s="14"/>
      <c r="P29" s="14"/>
      <c r="Q29" s="14"/>
      <c r="R29" s="14"/>
      <c r="S29" s="14">
        <f t="shared" si="0"/>
        <v>12</v>
      </c>
    </row>
    <row r="30" spans="1:19">
      <c r="A30" s="6">
        <v>23</v>
      </c>
      <c r="B30" s="7" t="s">
        <v>15</v>
      </c>
      <c r="C30" s="6" t="s">
        <v>14</v>
      </c>
      <c r="D30" s="14">
        <v>5</v>
      </c>
      <c r="E30" s="22"/>
      <c r="F30" s="14"/>
      <c r="G30" s="14"/>
      <c r="H30" s="14" t="s">
        <v>107</v>
      </c>
      <c r="I30" s="14">
        <v>2</v>
      </c>
      <c r="J30" s="14">
        <v>5</v>
      </c>
      <c r="K30" s="14">
        <v>5</v>
      </c>
      <c r="L30" s="14">
        <v>2</v>
      </c>
      <c r="M30" s="14">
        <v>5</v>
      </c>
      <c r="N30" s="14">
        <v>5</v>
      </c>
      <c r="O30" s="14"/>
      <c r="P30" s="14"/>
      <c r="Q30" s="14"/>
      <c r="R30" s="14"/>
      <c r="S30" s="14">
        <f t="shared" si="0"/>
        <v>29</v>
      </c>
    </row>
    <row r="31" spans="1:19">
      <c r="A31" s="6">
        <v>24</v>
      </c>
      <c r="B31" s="7" t="s">
        <v>80</v>
      </c>
      <c r="C31" s="6" t="s">
        <v>33</v>
      </c>
      <c r="D31" s="14"/>
      <c r="E31" s="21"/>
      <c r="F31" s="14"/>
      <c r="G31" s="14"/>
      <c r="H31" s="14"/>
      <c r="I31" s="14"/>
      <c r="J31" s="14">
        <v>5</v>
      </c>
      <c r="K31" s="14"/>
      <c r="L31" s="14"/>
      <c r="M31" s="14"/>
      <c r="N31" s="14"/>
      <c r="O31" s="14"/>
      <c r="P31" s="14"/>
      <c r="Q31" s="14"/>
      <c r="R31" s="14"/>
      <c r="S31" s="14">
        <f t="shared" si="0"/>
        <v>5</v>
      </c>
    </row>
    <row r="32" spans="1:19">
      <c r="A32" s="6">
        <v>25</v>
      </c>
      <c r="B32" s="7" t="s">
        <v>35</v>
      </c>
      <c r="C32" s="6" t="s">
        <v>36</v>
      </c>
      <c r="D32" s="14"/>
      <c r="E32" s="24"/>
      <c r="F32" s="14"/>
      <c r="G32" s="14" t="s">
        <v>150</v>
      </c>
      <c r="H32" s="14" t="s">
        <v>107</v>
      </c>
      <c r="I32" s="14" t="s">
        <v>161</v>
      </c>
      <c r="J32" s="14" t="s">
        <v>196</v>
      </c>
      <c r="K32" s="14" t="s">
        <v>116</v>
      </c>
      <c r="L32" s="14">
        <v>2</v>
      </c>
      <c r="M32" s="14">
        <v>5</v>
      </c>
      <c r="N32" s="14">
        <v>5</v>
      </c>
      <c r="O32" s="14"/>
      <c r="P32" s="14"/>
      <c r="Q32" s="14"/>
      <c r="R32" s="14"/>
      <c r="S32" s="14">
        <v>12</v>
      </c>
    </row>
    <row r="33" spans="1:19">
      <c r="A33" s="6">
        <v>26</v>
      </c>
      <c r="B33" s="7" t="s">
        <v>79</v>
      </c>
      <c r="C33" s="6" t="s">
        <v>36</v>
      </c>
      <c r="D33" s="14"/>
      <c r="E33" s="22"/>
      <c r="F33" s="14"/>
      <c r="G33" s="14" t="s">
        <v>150</v>
      </c>
      <c r="H33" s="14" t="s">
        <v>107</v>
      </c>
      <c r="I33" s="14" t="s">
        <v>161</v>
      </c>
      <c r="J33" s="14" t="s">
        <v>196</v>
      </c>
      <c r="K33" s="14" t="s">
        <v>116</v>
      </c>
      <c r="L33" s="14">
        <v>2</v>
      </c>
      <c r="M33" s="14">
        <v>5</v>
      </c>
      <c r="N33" s="14">
        <v>5</v>
      </c>
      <c r="O33" s="14"/>
      <c r="P33" s="14"/>
      <c r="Q33" s="14"/>
      <c r="R33" s="14"/>
      <c r="S33" s="14">
        <v>12</v>
      </c>
    </row>
    <row r="34" spans="1:19">
      <c r="A34" s="6">
        <v>27</v>
      </c>
      <c r="B34" s="7" t="s">
        <v>73</v>
      </c>
      <c r="C34" s="6" t="s">
        <v>14</v>
      </c>
      <c r="D34" s="14"/>
      <c r="E34" s="22"/>
      <c r="F34" s="14"/>
      <c r="G34" s="14"/>
      <c r="H34" s="14"/>
      <c r="I34" s="14"/>
      <c r="J34" s="14" t="s">
        <v>107</v>
      </c>
      <c r="K34" s="14"/>
      <c r="L34" s="14"/>
      <c r="M34" s="14"/>
      <c r="N34" s="26"/>
      <c r="O34" s="14"/>
      <c r="P34" s="14"/>
      <c r="Q34" s="14"/>
      <c r="R34" s="14"/>
      <c r="S34" s="14">
        <f t="shared" si="0"/>
        <v>0</v>
      </c>
    </row>
    <row r="35" spans="1:19">
      <c r="A35" s="6">
        <v>28</v>
      </c>
      <c r="B35" s="71" t="s">
        <v>98</v>
      </c>
      <c r="C35" s="72" t="s">
        <v>33</v>
      </c>
      <c r="D35" s="14">
        <v>5</v>
      </c>
      <c r="E35" s="22">
        <v>5</v>
      </c>
      <c r="F35" s="14">
        <v>2</v>
      </c>
      <c r="G35" s="14">
        <v>5</v>
      </c>
      <c r="H35" s="14">
        <v>5</v>
      </c>
      <c r="I35" s="14">
        <v>2</v>
      </c>
      <c r="J35" s="14">
        <v>5</v>
      </c>
      <c r="K35" s="14">
        <v>5</v>
      </c>
      <c r="L35" s="14">
        <v>2</v>
      </c>
      <c r="M35" s="14">
        <v>5</v>
      </c>
      <c r="N35" s="14">
        <v>5</v>
      </c>
      <c r="O35" s="14"/>
      <c r="P35" s="14"/>
      <c r="Q35" s="14"/>
      <c r="R35" s="14"/>
      <c r="S35" s="14">
        <f t="shared" si="0"/>
        <v>46</v>
      </c>
    </row>
    <row r="36" spans="1:19">
      <c r="A36" s="6">
        <v>29</v>
      </c>
      <c r="B36" s="7" t="s">
        <v>72</v>
      </c>
      <c r="C36" s="6" t="s">
        <v>14</v>
      </c>
      <c r="D36" s="14"/>
      <c r="E36" s="22"/>
      <c r="F36" s="14"/>
      <c r="G36" s="16"/>
      <c r="H36" s="14">
        <v>5</v>
      </c>
      <c r="I36" s="14" t="s">
        <v>116</v>
      </c>
      <c r="J36" s="14"/>
      <c r="K36" s="14">
        <v>5</v>
      </c>
      <c r="L36" s="14"/>
      <c r="M36" s="14">
        <v>5</v>
      </c>
      <c r="N36" s="26"/>
      <c r="O36" s="14"/>
      <c r="P36" s="14"/>
      <c r="Q36" s="14"/>
      <c r="R36" s="14"/>
      <c r="S36" s="14">
        <f t="shared" si="0"/>
        <v>15</v>
      </c>
    </row>
    <row r="37" spans="1:19">
      <c r="A37" s="6">
        <v>30</v>
      </c>
      <c r="B37" s="7" t="s">
        <v>99</v>
      </c>
      <c r="C37" s="6" t="s">
        <v>17</v>
      </c>
      <c r="D37" s="14"/>
      <c r="E37" s="22">
        <v>5</v>
      </c>
      <c r="F37" s="14"/>
      <c r="G37" s="14"/>
      <c r="H37" s="14"/>
      <c r="I37" s="14"/>
      <c r="J37" s="14" t="s">
        <v>106</v>
      </c>
      <c r="K37" s="14" t="s">
        <v>116</v>
      </c>
      <c r="L37" s="14"/>
      <c r="M37" s="14"/>
      <c r="N37" s="14"/>
      <c r="O37" s="14"/>
      <c r="P37" s="14"/>
      <c r="Q37" s="14"/>
      <c r="R37" s="14"/>
      <c r="S37" s="14">
        <f t="shared" si="0"/>
        <v>5</v>
      </c>
    </row>
    <row r="38" spans="1:19">
      <c r="A38" s="6">
        <v>31</v>
      </c>
      <c r="B38" s="7" t="s">
        <v>32</v>
      </c>
      <c r="C38" s="6" t="s">
        <v>33</v>
      </c>
      <c r="D38" s="14"/>
      <c r="E38" s="22"/>
      <c r="F38" s="14">
        <v>2</v>
      </c>
      <c r="G38" s="14"/>
      <c r="H38" s="14">
        <v>5</v>
      </c>
      <c r="I38" s="14">
        <v>2</v>
      </c>
      <c r="J38" s="14">
        <v>5</v>
      </c>
      <c r="K38" s="14">
        <v>5</v>
      </c>
      <c r="L38" s="14"/>
      <c r="M38" s="14"/>
      <c r="N38" s="14"/>
      <c r="O38" s="14"/>
      <c r="P38" s="14"/>
      <c r="Q38" s="14"/>
      <c r="R38" s="14"/>
      <c r="S38" s="14">
        <f t="shared" si="0"/>
        <v>19</v>
      </c>
    </row>
    <row r="39" spans="1:19">
      <c r="A39" s="6">
        <v>32</v>
      </c>
      <c r="B39" s="71" t="s">
        <v>64</v>
      </c>
      <c r="C39" s="72" t="s">
        <v>33</v>
      </c>
      <c r="D39" s="14">
        <v>5</v>
      </c>
      <c r="E39" s="22">
        <v>5</v>
      </c>
      <c r="F39" s="14">
        <v>2</v>
      </c>
      <c r="G39" s="14">
        <v>5</v>
      </c>
      <c r="H39" s="14">
        <v>5</v>
      </c>
      <c r="I39" s="14">
        <v>2</v>
      </c>
      <c r="J39" s="14">
        <v>5</v>
      </c>
      <c r="K39" s="14">
        <v>5</v>
      </c>
      <c r="L39" s="14">
        <v>2</v>
      </c>
      <c r="M39" s="14">
        <v>5</v>
      </c>
      <c r="N39" s="14">
        <v>5</v>
      </c>
      <c r="O39" s="14"/>
      <c r="P39" s="14"/>
      <c r="Q39" s="14"/>
      <c r="R39" s="14"/>
      <c r="S39" s="14">
        <f t="shared" si="0"/>
        <v>46</v>
      </c>
    </row>
    <row r="40" spans="1:19">
      <c r="A40" s="6">
        <v>33</v>
      </c>
      <c r="B40" s="8" t="s">
        <v>41</v>
      </c>
      <c r="C40" s="6" t="s">
        <v>42</v>
      </c>
      <c r="D40" s="11"/>
      <c r="E40" s="19"/>
      <c r="F40" s="25"/>
      <c r="G40" s="25" t="s">
        <v>106</v>
      </c>
      <c r="H40" s="14">
        <v>5</v>
      </c>
      <c r="I40" s="14" t="s">
        <v>161</v>
      </c>
      <c r="J40" s="14">
        <v>5</v>
      </c>
      <c r="K40" s="11">
        <v>5</v>
      </c>
      <c r="L40" s="14">
        <v>2</v>
      </c>
      <c r="M40" s="11">
        <v>5</v>
      </c>
      <c r="N40" s="26">
        <v>5</v>
      </c>
      <c r="O40" s="11"/>
      <c r="P40" s="14"/>
      <c r="Q40" s="14"/>
      <c r="R40" s="14"/>
      <c r="S40" s="14">
        <f t="shared" si="0"/>
        <v>27</v>
      </c>
    </row>
    <row r="41" spans="1:19">
      <c r="A41" s="6">
        <v>34</v>
      </c>
      <c r="B41" s="7"/>
      <c r="C41" s="6"/>
      <c r="D41" s="14"/>
      <c r="E41" s="2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>
      <c r="A42" s="3"/>
      <c r="B42" s="7"/>
      <c r="C42" s="6"/>
      <c r="D42" s="14"/>
      <c r="E42" s="2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>
      <c r="A43" s="3"/>
      <c r="B43" s="7"/>
      <c r="C43" s="6"/>
      <c r="D43" s="14"/>
      <c r="E43" s="2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>
      <c r="A44" s="3"/>
      <c r="B44" s="4"/>
      <c r="C44" s="3"/>
      <c r="D44" s="14"/>
      <c r="E44" s="2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>
      <c r="A45" s="3"/>
      <c r="B45" s="4"/>
      <c r="C45" s="3"/>
      <c r="D45" s="14"/>
      <c r="E45" s="2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>
      <c r="A46" s="3"/>
      <c r="B46" s="4"/>
      <c r="C46" s="3"/>
      <c r="D46" s="14"/>
      <c r="E46" s="2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</sheetData>
  <sortState ref="B8:O41">
    <sortCondition ref="B8:B41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S41"/>
  <sheetViews>
    <sheetView topLeftCell="A7" workbookViewId="0">
      <pane ySplit="1" topLeftCell="A8" activePane="bottomLeft" state="frozen"/>
      <selection activeCell="A7" sqref="A7"/>
      <selection pane="bottomLeft" activeCell="R37" sqref="R37"/>
    </sheetView>
  </sheetViews>
  <sheetFormatPr baseColWidth="10" defaultRowHeight="15"/>
  <cols>
    <col min="1" max="1" width="4.140625" customWidth="1"/>
    <col min="2" max="2" width="29.5703125" customWidth="1"/>
    <col min="3" max="3" width="4.5703125" customWidth="1"/>
    <col min="4" max="11" width="3.42578125" customWidth="1"/>
    <col min="12" max="17" width="3.5703125" customWidth="1"/>
    <col min="18" max="19" width="3.42578125" customWidth="1"/>
  </cols>
  <sheetData>
    <row r="1" spans="1:19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>
      <c r="A5" s="97" t="s">
        <v>85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>
      <c r="F6" s="1"/>
    </row>
    <row r="7" spans="1:19">
      <c r="A7" s="2" t="s">
        <v>0</v>
      </c>
      <c r="B7" s="2" t="s">
        <v>1</v>
      </c>
      <c r="C7" s="23" t="s">
        <v>90</v>
      </c>
      <c r="D7" s="12" t="s">
        <v>138</v>
      </c>
      <c r="E7" s="12" t="s">
        <v>133</v>
      </c>
      <c r="F7" s="12" t="s">
        <v>135</v>
      </c>
      <c r="G7" s="12" t="s">
        <v>144</v>
      </c>
      <c r="H7" s="15" t="s">
        <v>151</v>
      </c>
      <c r="I7" s="15" t="s">
        <v>154</v>
      </c>
      <c r="J7" s="15" t="s">
        <v>162</v>
      </c>
      <c r="K7" s="15" t="s">
        <v>165</v>
      </c>
      <c r="L7" s="12" t="s">
        <v>198</v>
      </c>
      <c r="M7" s="12" t="s">
        <v>199</v>
      </c>
      <c r="N7" s="12" t="s">
        <v>200</v>
      </c>
      <c r="O7" s="12" t="s">
        <v>188</v>
      </c>
      <c r="P7" s="12" t="s">
        <v>201</v>
      </c>
      <c r="Q7" s="12" t="s">
        <v>214</v>
      </c>
      <c r="R7" s="12" t="s">
        <v>215</v>
      </c>
      <c r="S7" s="13"/>
    </row>
    <row r="8" spans="1:19">
      <c r="A8" s="10">
        <v>1</v>
      </c>
      <c r="B8" s="8" t="s">
        <v>129</v>
      </c>
      <c r="C8" s="6" t="s">
        <v>3</v>
      </c>
      <c r="D8" s="14"/>
      <c r="E8" s="14"/>
      <c r="F8" s="22"/>
      <c r="G8" s="14"/>
      <c r="H8" s="14"/>
      <c r="I8" s="14"/>
      <c r="J8" s="14"/>
      <c r="K8" s="14" t="s">
        <v>166</v>
      </c>
      <c r="L8" s="14">
        <v>5</v>
      </c>
      <c r="M8" s="14"/>
      <c r="N8" s="14"/>
      <c r="O8" s="14"/>
      <c r="P8" s="14"/>
      <c r="Q8" s="14"/>
      <c r="R8" s="14"/>
      <c r="S8" s="14">
        <f>SUM(D8:R8)</f>
        <v>5</v>
      </c>
    </row>
    <row r="9" spans="1:19">
      <c r="A9" s="10">
        <v>2</v>
      </c>
      <c r="B9" s="7" t="s">
        <v>52</v>
      </c>
      <c r="C9" s="6" t="s">
        <v>3</v>
      </c>
      <c r="D9" s="14"/>
      <c r="E9" s="14"/>
      <c r="F9" s="22" t="s">
        <v>102</v>
      </c>
      <c r="G9" s="14"/>
      <c r="H9" s="14"/>
      <c r="I9" s="14"/>
      <c r="J9" s="14"/>
      <c r="K9" s="14"/>
      <c r="L9" s="14">
        <v>5</v>
      </c>
      <c r="M9" s="26"/>
      <c r="N9" s="14"/>
      <c r="O9" s="14"/>
      <c r="P9" s="14"/>
      <c r="Q9" s="14"/>
      <c r="R9" s="14"/>
      <c r="S9" s="14">
        <f t="shared" ref="S9:S37" si="0">SUM(D9:R9)</f>
        <v>5</v>
      </c>
    </row>
    <row r="10" spans="1:19">
      <c r="A10" s="10">
        <v>3</v>
      </c>
      <c r="B10" s="7" t="s">
        <v>100</v>
      </c>
      <c r="C10" s="6" t="s">
        <v>3</v>
      </c>
      <c r="D10" s="14"/>
      <c r="E10" s="14"/>
      <c r="F10" s="22" t="s">
        <v>102</v>
      </c>
      <c r="G10" s="14"/>
      <c r="H10" s="14" t="s">
        <v>153</v>
      </c>
      <c r="I10" s="14"/>
      <c r="J10" s="14"/>
      <c r="K10" s="14" t="s">
        <v>167</v>
      </c>
      <c r="L10" s="14"/>
      <c r="M10" s="14"/>
      <c r="N10" s="14"/>
      <c r="O10" s="14"/>
      <c r="P10" s="14"/>
      <c r="Q10" s="14"/>
      <c r="R10" s="14"/>
      <c r="S10" s="14">
        <f t="shared" si="0"/>
        <v>0</v>
      </c>
    </row>
    <row r="11" spans="1:19">
      <c r="A11" s="10">
        <v>4</v>
      </c>
      <c r="B11" s="7" t="s">
        <v>101</v>
      </c>
      <c r="C11" s="6" t="s">
        <v>3</v>
      </c>
      <c r="D11" s="14"/>
      <c r="E11" s="14"/>
      <c r="F11" s="22">
        <v>5</v>
      </c>
      <c r="G11" s="14">
        <v>5</v>
      </c>
      <c r="H11" s="14" t="s">
        <v>106</v>
      </c>
      <c r="I11" s="14" t="s">
        <v>106</v>
      </c>
      <c r="J11" s="14"/>
      <c r="K11" s="14"/>
      <c r="L11" s="14" t="s">
        <v>202</v>
      </c>
      <c r="M11" s="26"/>
      <c r="N11" s="14"/>
      <c r="O11" s="14"/>
      <c r="P11" s="14"/>
      <c r="Q11" s="14" t="s">
        <v>107</v>
      </c>
      <c r="R11" s="14">
        <v>5</v>
      </c>
      <c r="S11" s="14">
        <f t="shared" si="0"/>
        <v>15</v>
      </c>
    </row>
    <row r="12" spans="1:19">
      <c r="A12" s="10">
        <v>5</v>
      </c>
      <c r="B12" s="7" t="s">
        <v>2</v>
      </c>
      <c r="C12" s="6" t="s">
        <v>3</v>
      </c>
      <c r="D12" s="14"/>
      <c r="E12" s="14"/>
      <c r="F12" s="22"/>
      <c r="G12" s="14"/>
      <c r="H12" s="14"/>
      <c r="I12" s="14"/>
      <c r="J12" s="14"/>
      <c r="K12" s="14" t="s">
        <v>131</v>
      </c>
      <c r="L12" s="14">
        <v>5</v>
      </c>
      <c r="M12" s="14"/>
      <c r="N12" s="14"/>
      <c r="O12" s="14"/>
      <c r="P12" s="14"/>
      <c r="Q12" s="14"/>
      <c r="R12" s="14"/>
      <c r="S12" s="14">
        <f t="shared" si="0"/>
        <v>5</v>
      </c>
    </row>
    <row r="13" spans="1:19">
      <c r="A13" s="10">
        <v>6</v>
      </c>
      <c r="B13" s="7" t="s">
        <v>39</v>
      </c>
      <c r="C13" s="6" t="s">
        <v>36</v>
      </c>
      <c r="D13" s="14"/>
      <c r="E13" s="14"/>
      <c r="F13" s="22"/>
      <c r="G13" s="14"/>
      <c r="H13" s="14" t="s">
        <v>102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f t="shared" si="0"/>
        <v>0</v>
      </c>
    </row>
    <row r="14" spans="1:19">
      <c r="A14" s="10">
        <v>7</v>
      </c>
      <c r="B14" s="8" t="s">
        <v>86</v>
      </c>
      <c r="C14" s="9" t="s">
        <v>5</v>
      </c>
      <c r="D14" s="14"/>
      <c r="E14" s="14"/>
      <c r="F14" s="24"/>
      <c r="G14" s="14"/>
      <c r="H14" s="14"/>
      <c r="I14" s="14">
        <v>2</v>
      </c>
      <c r="J14" s="14">
        <v>5</v>
      </c>
      <c r="K14" s="14">
        <v>5</v>
      </c>
      <c r="L14" s="14">
        <v>5</v>
      </c>
      <c r="M14" s="26"/>
      <c r="N14" s="14">
        <v>5</v>
      </c>
      <c r="O14" s="14">
        <v>2</v>
      </c>
      <c r="P14" s="14">
        <v>5</v>
      </c>
      <c r="Q14" s="14">
        <v>5</v>
      </c>
      <c r="R14" s="14">
        <v>5</v>
      </c>
      <c r="S14" s="14">
        <f t="shared" si="0"/>
        <v>39</v>
      </c>
    </row>
    <row r="15" spans="1:19">
      <c r="A15" s="10">
        <v>8</v>
      </c>
      <c r="B15" s="7" t="s">
        <v>8</v>
      </c>
      <c r="C15" s="6" t="s">
        <v>5</v>
      </c>
      <c r="D15" s="14"/>
      <c r="E15" s="14"/>
      <c r="F15" s="24"/>
      <c r="G15" s="14"/>
      <c r="H15" s="14"/>
      <c r="I15" s="14"/>
      <c r="J15" s="14"/>
      <c r="K15" s="14"/>
      <c r="L15" s="14"/>
      <c r="M15" s="26"/>
      <c r="N15" s="14"/>
      <c r="O15" s="14"/>
      <c r="P15" s="14"/>
      <c r="Q15" s="14"/>
      <c r="R15" s="14"/>
      <c r="S15" s="14">
        <f t="shared" si="0"/>
        <v>0</v>
      </c>
    </row>
    <row r="16" spans="1:19">
      <c r="A16" s="10">
        <v>9</v>
      </c>
      <c r="B16" s="8" t="s">
        <v>65</v>
      </c>
      <c r="C16" s="6" t="s">
        <v>36</v>
      </c>
      <c r="D16" s="14"/>
      <c r="E16" s="14"/>
      <c r="F16" s="24">
        <v>5</v>
      </c>
      <c r="G16" s="14" t="s">
        <v>106</v>
      </c>
      <c r="H16" s="14" t="s">
        <v>106</v>
      </c>
      <c r="I16" s="14">
        <v>2</v>
      </c>
      <c r="J16" s="14">
        <v>5</v>
      </c>
      <c r="K16" s="14">
        <v>5</v>
      </c>
      <c r="L16" s="14"/>
      <c r="M16" s="26"/>
      <c r="N16" s="14" t="s">
        <v>116</v>
      </c>
      <c r="O16" s="14">
        <v>2</v>
      </c>
      <c r="P16" s="14">
        <v>5</v>
      </c>
      <c r="Q16" s="14">
        <v>5</v>
      </c>
      <c r="R16" s="14"/>
      <c r="S16" s="14">
        <f t="shared" si="0"/>
        <v>29</v>
      </c>
    </row>
    <row r="17" spans="1:19">
      <c r="A17" s="10">
        <v>10</v>
      </c>
      <c r="B17" s="71" t="s">
        <v>49</v>
      </c>
      <c r="C17" s="72" t="s">
        <v>3</v>
      </c>
      <c r="D17" s="14"/>
      <c r="E17" s="14"/>
      <c r="F17" s="24">
        <v>5</v>
      </c>
      <c r="G17" s="14">
        <v>5</v>
      </c>
      <c r="H17" s="14">
        <v>5</v>
      </c>
      <c r="I17" s="14">
        <v>2</v>
      </c>
      <c r="J17" s="14">
        <v>5</v>
      </c>
      <c r="K17" s="14">
        <v>5</v>
      </c>
      <c r="L17" s="14">
        <v>5</v>
      </c>
      <c r="M17" s="14">
        <v>2</v>
      </c>
      <c r="N17" s="14">
        <v>5</v>
      </c>
      <c r="O17" s="14">
        <v>2</v>
      </c>
      <c r="P17" s="14">
        <v>5</v>
      </c>
      <c r="Q17" s="14">
        <v>5</v>
      </c>
      <c r="R17" s="14">
        <v>5</v>
      </c>
      <c r="S17" s="14">
        <f t="shared" si="0"/>
        <v>56</v>
      </c>
    </row>
    <row r="18" spans="1:19">
      <c r="A18" s="10">
        <v>11</v>
      </c>
      <c r="B18" s="7" t="s">
        <v>37</v>
      </c>
      <c r="C18" s="6" t="s">
        <v>36</v>
      </c>
      <c r="D18" s="14"/>
      <c r="E18" s="14"/>
      <c r="F18" s="24"/>
      <c r="G18" s="14">
        <v>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f t="shared" si="0"/>
        <v>5</v>
      </c>
    </row>
    <row r="19" spans="1:19">
      <c r="A19" s="10">
        <v>12</v>
      </c>
      <c r="B19" s="71" t="s">
        <v>115</v>
      </c>
      <c r="C19" s="72" t="s">
        <v>36</v>
      </c>
      <c r="D19" s="14"/>
      <c r="E19" s="14">
        <v>2</v>
      </c>
      <c r="F19" s="24">
        <v>5</v>
      </c>
      <c r="G19" s="14" t="s">
        <v>106</v>
      </c>
      <c r="H19" s="14">
        <v>5</v>
      </c>
      <c r="I19" s="14">
        <v>2</v>
      </c>
      <c r="J19" s="14">
        <v>5</v>
      </c>
      <c r="K19" s="14">
        <v>5</v>
      </c>
      <c r="L19" s="14">
        <v>5</v>
      </c>
      <c r="M19" s="14">
        <v>2</v>
      </c>
      <c r="N19" s="14">
        <v>5</v>
      </c>
      <c r="O19" s="14">
        <v>2</v>
      </c>
      <c r="P19" s="14">
        <v>5</v>
      </c>
      <c r="Q19" s="14">
        <v>5</v>
      </c>
      <c r="R19" s="14">
        <v>5</v>
      </c>
      <c r="S19" s="14">
        <f t="shared" si="0"/>
        <v>53</v>
      </c>
    </row>
    <row r="20" spans="1:19">
      <c r="A20" s="10">
        <v>13</v>
      </c>
      <c r="B20" s="8" t="s">
        <v>155</v>
      </c>
      <c r="C20" s="9" t="s">
        <v>26</v>
      </c>
      <c r="D20" s="14" t="s">
        <v>139</v>
      </c>
      <c r="E20" s="14"/>
      <c r="F20" s="25"/>
      <c r="G20" s="14"/>
      <c r="H20" s="14">
        <v>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f t="shared" si="0"/>
        <v>5</v>
      </c>
    </row>
    <row r="21" spans="1:19">
      <c r="A21" s="10">
        <v>14</v>
      </c>
      <c r="B21" s="7" t="s">
        <v>50</v>
      </c>
      <c r="C21" s="6" t="s">
        <v>3</v>
      </c>
      <c r="D21" s="14"/>
      <c r="E21" s="14"/>
      <c r="F21" s="24"/>
      <c r="G21" s="14"/>
      <c r="H21" s="14"/>
      <c r="I21" s="14"/>
      <c r="J21" s="14"/>
      <c r="K21" s="14"/>
      <c r="L21" s="14" t="s">
        <v>202</v>
      </c>
      <c r="M21" s="14"/>
      <c r="N21" s="14"/>
      <c r="O21" s="14"/>
      <c r="P21" s="14"/>
      <c r="Q21" s="14"/>
      <c r="R21" s="14"/>
      <c r="S21" s="14">
        <f t="shared" si="0"/>
        <v>0</v>
      </c>
    </row>
    <row r="22" spans="1:19">
      <c r="A22" s="10">
        <v>15</v>
      </c>
      <c r="B22" s="8" t="s">
        <v>81</v>
      </c>
      <c r="C22" s="9" t="s">
        <v>3</v>
      </c>
      <c r="D22" s="14"/>
      <c r="E22" s="14"/>
      <c r="F22" s="24"/>
      <c r="G22" s="14"/>
      <c r="H22" s="14" t="s">
        <v>106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f t="shared" si="0"/>
        <v>0</v>
      </c>
    </row>
    <row r="23" spans="1:19">
      <c r="A23" s="10">
        <v>16</v>
      </c>
      <c r="B23" s="7" t="s">
        <v>69</v>
      </c>
      <c r="C23" s="6" t="s">
        <v>36</v>
      </c>
      <c r="D23" s="14"/>
      <c r="E23" s="14"/>
      <c r="F23" s="24"/>
      <c r="G23" s="14">
        <v>5</v>
      </c>
      <c r="H23" s="14"/>
      <c r="I23" s="14"/>
      <c r="J23" s="14"/>
      <c r="K23" s="14"/>
      <c r="L23" s="14"/>
      <c r="M23" s="14">
        <v>2</v>
      </c>
      <c r="N23" s="14"/>
      <c r="O23" s="14"/>
      <c r="P23" s="14"/>
      <c r="Q23" s="14"/>
      <c r="R23" s="14"/>
      <c r="S23" s="14">
        <f t="shared" si="0"/>
        <v>7</v>
      </c>
    </row>
    <row r="24" spans="1:19">
      <c r="A24" s="10">
        <v>17</v>
      </c>
      <c r="B24" s="7" t="s">
        <v>53</v>
      </c>
      <c r="C24" s="6" t="s">
        <v>5</v>
      </c>
      <c r="D24" s="14" t="s">
        <v>139</v>
      </c>
      <c r="E24" s="14"/>
      <c r="F24" s="24"/>
      <c r="G24" s="14"/>
      <c r="H24" s="14">
        <v>5</v>
      </c>
      <c r="I24" s="14" t="s">
        <v>106</v>
      </c>
      <c r="J24" s="14">
        <v>5</v>
      </c>
      <c r="K24" s="14"/>
      <c r="L24" s="14" t="s">
        <v>171</v>
      </c>
      <c r="M24" s="14"/>
      <c r="N24" s="14"/>
      <c r="O24" s="14">
        <v>2</v>
      </c>
      <c r="P24" s="14"/>
      <c r="Q24" s="14"/>
      <c r="R24" s="14">
        <v>5</v>
      </c>
      <c r="S24" s="14">
        <f t="shared" si="0"/>
        <v>17</v>
      </c>
    </row>
    <row r="25" spans="1:19">
      <c r="A25" s="10">
        <v>18</v>
      </c>
      <c r="B25" s="7" t="s">
        <v>110</v>
      </c>
      <c r="C25" s="6" t="s">
        <v>5</v>
      </c>
      <c r="D25" s="14"/>
      <c r="E25" s="14"/>
      <c r="F25" s="24"/>
      <c r="G25" s="14" t="s">
        <v>106</v>
      </c>
      <c r="H25" s="14">
        <v>5</v>
      </c>
      <c r="I25" s="14">
        <v>2</v>
      </c>
      <c r="J25" s="14">
        <v>5</v>
      </c>
      <c r="K25" s="14"/>
      <c r="L25" s="14" t="s">
        <v>203</v>
      </c>
      <c r="M25" s="26">
        <v>2</v>
      </c>
      <c r="N25" s="14"/>
      <c r="O25" s="14">
        <v>2</v>
      </c>
      <c r="P25" s="14"/>
      <c r="Q25" s="14"/>
      <c r="R25" s="14">
        <v>5</v>
      </c>
      <c r="S25" s="14">
        <f t="shared" si="0"/>
        <v>21</v>
      </c>
    </row>
    <row r="26" spans="1:19">
      <c r="A26" s="10">
        <v>19</v>
      </c>
      <c r="B26" s="7" t="s">
        <v>6</v>
      </c>
      <c r="C26" s="6" t="s">
        <v>5</v>
      </c>
      <c r="D26" s="14"/>
      <c r="E26" s="14"/>
      <c r="F26" s="2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f t="shared" si="0"/>
        <v>0</v>
      </c>
    </row>
    <row r="27" spans="1:19">
      <c r="A27" s="10">
        <v>20</v>
      </c>
      <c r="B27" s="7" t="s">
        <v>66</v>
      </c>
      <c r="C27" s="6" t="s">
        <v>36</v>
      </c>
      <c r="D27" s="14"/>
      <c r="E27" s="14"/>
      <c r="F27" s="24">
        <v>5</v>
      </c>
      <c r="G27" s="14">
        <v>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f t="shared" si="0"/>
        <v>10</v>
      </c>
    </row>
    <row r="28" spans="1:19">
      <c r="A28" s="10">
        <v>21</v>
      </c>
      <c r="B28" s="7" t="s">
        <v>51</v>
      </c>
      <c r="C28" s="6" t="s">
        <v>3</v>
      </c>
      <c r="D28" s="14"/>
      <c r="E28" s="14"/>
      <c r="F28" s="24">
        <v>5</v>
      </c>
      <c r="G28" s="14">
        <v>5</v>
      </c>
      <c r="H28" s="14" t="s">
        <v>102</v>
      </c>
      <c r="I28" s="14"/>
      <c r="J28" s="14"/>
      <c r="K28" s="14" t="s">
        <v>102</v>
      </c>
      <c r="L28" s="14" t="s">
        <v>204</v>
      </c>
      <c r="M28" s="14"/>
      <c r="N28" s="14"/>
      <c r="O28" s="14" t="s">
        <v>107</v>
      </c>
      <c r="P28" s="14"/>
      <c r="Q28" s="14"/>
      <c r="R28" s="14">
        <v>5</v>
      </c>
      <c r="S28" s="14">
        <f t="shared" si="0"/>
        <v>15</v>
      </c>
    </row>
    <row r="29" spans="1:19">
      <c r="A29" s="10">
        <v>22</v>
      </c>
      <c r="B29" s="71" t="s">
        <v>9</v>
      </c>
      <c r="C29" s="72" t="s">
        <v>5</v>
      </c>
      <c r="D29" s="14"/>
      <c r="E29" s="14">
        <v>2</v>
      </c>
      <c r="F29" s="24">
        <v>5</v>
      </c>
      <c r="G29" s="14">
        <v>5</v>
      </c>
      <c r="H29" s="14">
        <v>5</v>
      </c>
      <c r="I29" s="14">
        <v>2</v>
      </c>
      <c r="J29" s="14">
        <v>5</v>
      </c>
      <c r="K29" s="14">
        <v>5</v>
      </c>
      <c r="L29" s="14">
        <v>5</v>
      </c>
      <c r="M29" s="14">
        <v>2</v>
      </c>
      <c r="N29" s="14">
        <v>5</v>
      </c>
      <c r="O29" s="14">
        <v>2</v>
      </c>
      <c r="P29" s="14">
        <v>5</v>
      </c>
      <c r="Q29" s="14">
        <v>5</v>
      </c>
      <c r="R29" s="14">
        <v>5</v>
      </c>
      <c r="S29" s="14">
        <f t="shared" si="0"/>
        <v>58</v>
      </c>
    </row>
    <row r="30" spans="1:19">
      <c r="A30" s="10">
        <v>23</v>
      </c>
      <c r="B30" s="7" t="s">
        <v>34</v>
      </c>
      <c r="C30" s="6" t="s">
        <v>33</v>
      </c>
      <c r="D30" s="14"/>
      <c r="E30" s="14">
        <v>2</v>
      </c>
      <c r="F30" s="2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f t="shared" si="0"/>
        <v>2</v>
      </c>
    </row>
    <row r="31" spans="1:19">
      <c r="A31" s="10">
        <v>24</v>
      </c>
      <c r="B31" s="7" t="s">
        <v>38</v>
      </c>
      <c r="C31" s="6" t="s">
        <v>36</v>
      </c>
      <c r="D31" s="14"/>
      <c r="E31" s="14"/>
      <c r="F31" s="24"/>
      <c r="G31" s="14"/>
      <c r="H31" s="14"/>
      <c r="I31" s="14"/>
      <c r="J31" s="14">
        <v>5</v>
      </c>
      <c r="K31" s="14"/>
      <c r="L31" s="14"/>
      <c r="M31" s="14"/>
      <c r="N31" s="14"/>
      <c r="O31" s="14"/>
      <c r="P31" s="14"/>
      <c r="Q31" s="14"/>
      <c r="R31" s="14"/>
      <c r="S31" s="14">
        <f t="shared" si="0"/>
        <v>5</v>
      </c>
    </row>
    <row r="32" spans="1:19">
      <c r="A32" s="10">
        <v>25</v>
      </c>
      <c r="B32" s="71" t="s">
        <v>111</v>
      </c>
      <c r="C32" s="72" t="s">
        <v>3</v>
      </c>
      <c r="D32" s="14"/>
      <c r="E32" s="14">
        <v>2</v>
      </c>
      <c r="F32" s="24">
        <v>5</v>
      </c>
      <c r="G32" s="14">
        <v>5</v>
      </c>
      <c r="H32" s="14">
        <v>5</v>
      </c>
      <c r="I32" s="14">
        <v>2</v>
      </c>
      <c r="J32" s="14">
        <v>5</v>
      </c>
      <c r="K32" s="14">
        <v>5</v>
      </c>
      <c r="L32" s="14">
        <v>5</v>
      </c>
      <c r="M32" s="14">
        <v>2</v>
      </c>
      <c r="N32" s="14">
        <v>5</v>
      </c>
      <c r="O32" s="14">
        <v>2</v>
      </c>
      <c r="P32" s="14">
        <v>5</v>
      </c>
      <c r="Q32" s="14">
        <v>5</v>
      </c>
      <c r="R32" s="14">
        <v>5</v>
      </c>
      <c r="S32" s="14">
        <f t="shared" si="0"/>
        <v>58</v>
      </c>
    </row>
    <row r="33" spans="1:19">
      <c r="A33" s="10">
        <v>26</v>
      </c>
      <c r="B33" s="7" t="s">
        <v>7</v>
      </c>
      <c r="C33" s="6" t="s">
        <v>5</v>
      </c>
      <c r="D33" s="14"/>
      <c r="E33" s="14"/>
      <c r="F33" s="24">
        <v>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f t="shared" si="0"/>
        <v>5</v>
      </c>
    </row>
    <row r="34" spans="1:19">
      <c r="A34" s="10">
        <v>27</v>
      </c>
      <c r="B34" s="7" t="s">
        <v>4</v>
      </c>
      <c r="C34" s="6" t="s">
        <v>3</v>
      </c>
      <c r="D34" s="14"/>
      <c r="E34" s="14"/>
      <c r="F34" s="24"/>
      <c r="G34" s="14">
        <v>5</v>
      </c>
      <c r="H34" s="14" t="s">
        <v>107</v>
      </c>
      <c r="I34" s="14"/>
      <c r="J34" s="14"/>
      <c r="K34" s="14">
        <v>5</v>
      </c>
      <c r="L34" s="14">
        <v>5</v>
      </c>
      <c r="M34" s="14"/>
      <c r="N34" s="14">
        <v>5</v>
      </c>
      <c r="O34" s="14"/>
      <c r="P34" s="14"/>
      <c r="Q34" s="14"/>
      <c r="R34" s="14">
        <v>5</v>
      </c>
      <c r="S34" s="14">
        <f t="shared" si="0"/>
        <v>25</v>
      </c>
    </row>
    <row r="35" spans="1:19">
      <c r="A35" s="10">
        <v>28</v>
      </c>
      <c r="B35" s="7" t="s">
        <v>40</v>
      </c>
      <c r="C35" s="6" t="s">
        <v>36</v>
      </c>
      <c r="D35" s="14"/>
      <c r="E35" s="14"/>
      <c r="F35" s="24"/>
      <c r="G35" s="14" t="s">
        <v>106</v>
      </c>
      <c r="H35" s="14" t="s">
        <v>106</v>
      </c>
      <c r="I35" s="14" t="s">
        <v>106</v>
      </c>
      <c r="J35" s="14" t="s">
        <v>161</v>
      </c>
      <c r="K35" s="14" t="s">
        <v>168</v>
      </c>
      <c r="L35" s="11" t="s">
        <v>202</v>
      </c>
      <c r="M35" s="14"/>
      <c r="N35" s="14">
        <v>3</v>
      </c>
      <c r="O35" s="14">
        <v>2</v>
      </c>
      <c r="P35" s="14">
        <v>5</v>
      </c>
      <c r="Q35" s="14"/>
      <c r="R35" s="14"/>
      <c r="S35" s="14">
        <f t="shared" si="0"/>
        <v>10</v>
      </c>
    </row>
    <row r="36" spans="1:19">
      <c r="A36" s="10">
        <v>29</v>
      </c>
      <c r="B36" s="7" t="s">
        <v>48</v>
      </c>
      <c r="C36" s="6" t="s">
        <v>3</v>
      </c>
      <c r="D36" s="14">
        <v>5</v>
      </c>
      <c r="E36" s="14"/>
      <c r="F36" s="25">
        <v>5</v>
      </c>
      <c r="G36" s="14">
        <v>5</v>
      </c>
      <c r="H36" s="14"/>
      <c r="I36" s="14"/>
      <c r="J36" s="14" t="s">
        <v>161</v>
      </c>
      <c r="K36" s="14"/>
      <c r="L36" s="14" t="s">
        <v>205</v>
      </c>
      <c r="M36" s="14"/>
      <c r="N36" s="14"/>
      <c r="O36" s="14" t="s">
        <v>107</v>
      </c>
      <c r="P36" s="14"/>
      <c r="Q36" s="14"/>
      <c r="R36" s="14">
        <v>5</v>
      </c>
      <c r="S36" s="14">
        <f t="shared" si="0"/>
        <v>20</v>
      </c>
    </row>
    <row r="37" spans="1:19">
      <c r="A37" s="10">
        <v>30</v>
      </c>
      <c r="B37" s="8" t="s">
        <v>87</v>
      </c>
      <c r="C37" s="9"/>
      <c r="D37" s="14"/>
      <c r="E37" s="14">
        <v>2</v>
      </c>
      <c r="F37" s="19"/>
      <c r="G37" s="14"/>
      <c r="H37" s="14" t="s">
        <v>102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f t="shared" si="0"/>
        <v>2</v>
      </c>
    </row>
    <row r="38" spans="1:19">
      <c r="A38" s="10"/>
      <c r="B38" s="7"/>
      <c r="C38" s="6"/>
      <c r="D38" s="14"/>
      <c r="E38" s="2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>
      <c r="A39" s="10"/>
      <c r="B39" s="8"/>
      <c r="C39" s="6"/>
      <c r="D39" s="14"/>
      <c r="E39" s="2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>
      <c r="A40" s="10"/>
      <c r="B40" s="8"/>
      <c r="C40" s="6"/>
      <c r="D40" s="14"/>
      <c r="E40" s="2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>
      <c r="A41" s="5"/>
      <c r="B41" s="4"/>
      <c r="C41" s="3"/>
      <c r="D41" s="14"/>
      <c r="E41" s="2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</sheetData>
  <sortState ref="B8:Q40">
    <sortCondition ref="B8:B40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A50"/>
  <sheetViews>
    <sheetView topLeftCell="A7" workbookViewId="0">
      <pane ySplit="2" topLeftCell="A39" activePane="bottomLeft" state="frozen"/>
      <selection activeCell="A7" sqref="A7"/>
      <selection pane="bottomLeft" activeCell="W48" sqref="W48"/>
    </sheetView>
  </sheetViews>
  <sheetFormatPr baseColWidth="10" defaultRowHeight="15"/>
  <cols>
    <col min="1" max="1" width="3.7109375" customWidth="1"/>
    <col min="2" max="2" width="30.5703125" customWidth="1"/>
    <col min="3" max="3" width="4.5703125" customWidth="1"/>
    <col min="4" max="23" width="3.7109375" customWidth="1"/>
    <col min="24" max="24" width="1.5703125" customWidth="1"/>
    <col min="25" max="25" width="3.5703125" customWidth="1"/>
    <col min="26" max="26" width="28" customWidth="1"/>
    <col min="27" max="27" width="7.85546875" customWidth="1"/>
  </cols>
  <sheetData>
    <row r="1" spans="1:27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7"/>
    </row>
    <row r="2" spans="1:27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27"/>
    </row>
    <row r="3" spans="1:27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27"/>
    </row>
    <row r="4" spans="1:27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27"/>
    </row>
    <row r="5" spans="1:27">
      <c r="A5" s="97" t="s">
        <v>83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27"/>
    </row>
    <row r="6" spans="1:27">
      <c r="A6" s="55"/>
      <c r="B6" s="55"/>
      <c r="C6" s="55"/>
      <c r="D6" s="55"/>
      <c r="E6" s="55"/>
      <c r="F6" s="55"/>
      <c r="G6" s="79"/>
      <c r="H6" s="55"/>
      <c r="I6" s="55"/>
      <c r="J6" s="79"/>
      <c r="K6" s="55"/>
      <c r="L6" s="78"/>
      <c r="M6" s="78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7">
      <c r="D7" s="99" t="s">
        <v>126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 t="s">
        <v>127</v>
      </c>
      <c r="S7" s="99"/>
      <c r="T7" s="99"/>
      <c r="U7" s="99"/>
      <c r="V7" s="99"/>
      <c r="W7" s="64" t="s">
        <v>128</v>
      </c>
    </row>
    <row r="8" spans="1:27">
      <c r="A8" s="2" t="s">
        <v>0</v>
      </c>
      <c r="B8" s="2" t="s">
        <v>1</v>
      </c>
      <c r="C8" s="23" t="s">
        <v>90</v>
      </c>
      <c r="D8" s="46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6">
        <v>14</v>
      </c>
      <c r="R8" s="46">
        <v>15</v>
      </c>
      <c r="S8" s="63" t="s">
        <v>121</v>
      </c>
      <c r="T8" s="63" t="s">
        <v>122</v>
      </c>
      <c r="U8" s="63" t="s">
        <v>123</v>
      </c>
      <c r="V8" s="63" t="s">
        <v>124</v>
      </c>
      <c r="W8" s="65" t="s">
        <v>125</v>
      </c>
      <c r="X8" s="30"/>
    </row>
    <row r="9" spans="1:27">
      <c r="A9" s="3">
        <v>1</v>
      </c>
      <c r="B9" s="8" t="s">
        <v>112</v>
      </c>
      <c r="C9" s="9" t="s">
        <v>26</v>
      </c>
      <c r="D9" s="70">
        <v>3.5</v>
      </c>
      <c r="E9" s="56">
        <v>4</v>
      </c>
      <c r="F9" s="57">
        <v>4.5</v>
      </c>
      <c r="G9" s="57">
        <v>4.7</v>
      </c>
      <c r="H9" s="58">
        <v>3.1</v>
      </c>
      <c r="I9" s="58">
        <v>2</v>
      </c>
      <c r="J9" s="74">
        <v>0</v>
      </c>
      <c r="K9" s="49">
        <v>4.5</v>
      </c>
      <c r="L9" s="49">
        <v>1.7</v>
      </c>
      <c r="M9" s="49">
        <v>4.2</v>
      </c>
      <c r="N9" s="49">
        <v>1.5</v>
      </c>
      <c r="O9" s="48">
        <v>4.3</v>
      </c>
      <c r="P9" s="48">
        <v>4</v>
      </c>
      <c r="Q9" s="48">
        <v>3</v>
      </c>
      <c r="R9" s="47">
        <v>4</v>
      </c>
      <c r="S9" s="59">
        <f>(D9+E9+F9+G9)/4</f>
        <v>4.1749999999999998</v>
      </c>
      <c r="T9" s="60">
        <f>(H9+I9+J9)/3</f>
        <v>1.7</v>
      </c>
      <c r="U9" s="49">
        <f>(K9+L9+M9+N9)/4</f>
        <v>2.9750000000000001</v>
      </c>
      <c r="V9" s="48">
        <f>(O9+P9+Q9)/3</f>
        <v>3.7666666666666671</v>
      </c>
      <c r="W9" s="83">
        <f>SUM(R9:V9)/5</f>
        <v>3.3233333333333333</v>
      </c>
      <c r="X9" s="31"/>
      <c r="Y9" s="32">
        <v>1</v>
      </c>
      <c r="Z9" s="33" t="s">
        <v>132</v>
      </c>
      <c r="AA9" s="54">
        <v>40662</v>
      </c>
    </row>
    <row r="10" spans="1:27">
      <c r="A10" s="3">
        <v>2</v>
      </c>
      <c r="B10" s="7" t="s">
        <v>46</v>
      </c>
      <c r="C10" s="6" t="s">
        <v>42</v>
      </c>
      <c r="D10" s="56">
        <v>2</v>
      </c>
      <c r="E10" s="56">
        <v>4.5</v>
      </c>
      <c r="F10" s="57">
        <v>3.5</v>
      </c>
      <c r="G10" s="57">
        <v>4.3</v>
      </c>
      <c r="H10" s="58">
        <v>4.7</v>
      </c>
      <c r="I10" s="58">
        <v>2</v>
      </c>
      <c r="J10" s="58">
        <v>1</v>
      </c>
      <c r="K10" s="49">
        <v>5</v>
      </c>
      <c r="L10" s="49">
        <v>2.2999999999999998</v>
      </c>
      <c r="M10" s="53">
        <v>3.5</v>
      </c>
      <c r="N10" s="49">
        <v>4</v>
      </c>
      <c r="O10" s="48">
        <v>4.5</v>
      </c>
      <c r="P10" s="48">
        <v>4.2</v>
      </c>
      <c r="Q10" s="48">
        <v>4</v>
      </c>
      <c r="R10" s="47">
        <v>4</v>
      </c>
      <c r="S10" s="59">
        <f t="shared" ref="S10:S37" si="0">(D10+E10+F10+G10)/4</f>
        <v>3.5750000000000002</v>
      </c>
      <c r="T10" s="60">
        <f t="shared" ref="T10:T37" si="1">(H10+I10+J10)/3</f>
        <v>2.5666666666666669</v>
      </c>
      <c r="U10" s="49">
        <f t="shared" ref="U10:U37" si="2">(K10+L10+M10+N10)/4</f>
        <v>3.7</v>
      </c>
      <c r="V10" s="48">
        <f t="shared" ref="V10:V37" si="3">(O10+P10+Q10)/3</f>
        <v>4.2333333333333334</v>
      </c>
      <c r="W10" s="62">
        <f t="shared" ref="W10:W37" si="4">SUM(R10:V10)/5</f>
        <v>3.6150000000000007</v>
      </c>
      <c r="X10" s="31"/>
      <c r="Y10" s="32">
        <v>2</v>
      </c>
      <c r="Z10" s="33" t="s">
        <v>156</v>
      </c>
      <c r="AA10" s="54">
        <v>40648</v>
      </c>
    </row>
    <row r="11" spans="1:27">
      <c r="A11" s="3">
        <v>3</v>
      </c>
      <c r="B11" s="7" t="s">
        <v>59</v>
      </c>
      <c r="C11" s="6" t="s">
        <v>26</v>
      </c>
      <c r="D11" s="56">
        <v>3.3</v>
      </c>
      <c r="E11" s="56">
        <v>4.7</v>
      </c>
      <c r="F11" s="57">
        <v>3.9</v>
      </c>
      <c r="G11" s="70">
        <v>4.5999999999999996</v>
      </c>
      <c r="H11" s="58">
        <v>5</v>
      </c>
      <c r="I11" s="58">
        <v>2</v>
      </c>
      <c r="J11" s="58">
        <v>2</v>
      </c>
      <c r="K11" s="49">
        <v>4.5999999999999996</v>
      </c>
      <c r="L11" s="49">
        <v>5</v>
      </c>
      <c r="M11" s="49">
        <v>4</v>
      </c>
      <c r="N11" s="49">
        <v>3.9</v>
      </c>
      <c r="O11" s="48">
        <v>4</v>
      </c>
      <c r="P11" s="48">
        <v>4.5</v>
      </c>
      <c r="Q11" s="48">
        <v>4</v>
      </c>
      <c r="R11" s="47">
        <v>4.5</v>
      </c>
      <c r="S11" s="59">
        <f t="shared" si="0"/>
        <v>4.125</v>
      </c>
      <c r="T11" s="60">
        <f t="shared" si="1"/>
        <v>3</v>
      </c>
      <c r="U11" s="49">
        <f t="shared" si="2"/>
        <v>4.375</v>
      </c>
      <c r="V11" s="48">
        <f t="shared" si="3"/>
        <v>4.166666666666667</v>
      </c>
      <c r="W11" s="62">
        <f t="shared" si="4"/>
        <v>4.0333333333333332</v>
      </c>
      <c r="X11" s="31"/>
      <c r="Y11" s="32">
        <v>3</v>
      </c>
      <c r="Z11" s="33" t="s">
        <v>152</v>
      </c>
      <c r="AA11" s="54">
        <v>40631</v>
      </c>
    </row>
    <row r="12" spans="1:27">
      <c r="A12" s="3">
        <v>4</v>
      </c>
      <c r="B12" s="7" t="s">
        <v>57</v>
      </c>
      <c r="C12" s="6" t="s">
        <v>26</v>
      </c>
      <c r="D12" s="56">
        <v>3.3</v>
      </c>
      <c r="E12" s="56">
        <v>4.7</v>
      </c>
      <c r="F12" s="57">
        <v>3.9</v>
      </c>
      <c r="G12" s="70">
        <v>4.5999999999999996</v>
      </c>
      <c r="H12" s="58">
        <v>3.1</v>
      </c>
      <c r="I12" s="58">
        <v>2.5</v>
      </c>
      <c r="J12" s="58">
        <v>2</v>
      </c>
      <c r="K12" s="49">
        <v>4.5999999999999996</v>
      </c>
      <c r="L12" s="49">
        <v>5</v>
      </c>
      <c r="M12" s="49">
        <v>4</v>
      </c>
      <c r="N12" s="49">
        <v>3.9</v>
      </c>
      <c r="O12" s="48">
        <v>4</v>
      </c>
      <c r="P12" s="48">
        <v>4.5</v>
      </c>
      <c r="Q12" s="48">
        <v>4</v>
      </c>
      <c r="R12" s="47">
        <v>4.5</v>
      </c>
      <c r="S12" s="59">
        <f t="shared" si="0"/>
        <v>4.125</v>
      </c>
      <c r="T12" s="60">
        <f t="shared" si="1"/>
        <v>2.5333333333333332</v>
      </c>
      <c r="U12" s="49">
        <f t="shared" si="2"/>
        <v>4.375</v>
      </c>
      <c r="V12" s="48">
        <f t="shared" si="3"/>
        <v>4.166666666666667</v>
      </c>
      <c r="W12" s="62">
        <f t="shared" si="4"/>
        <v>3.94</v>
      </c>
      <c r="X12" s="31"/>
      <c r="Y12" s="32">
        <v>4</v>
      </c>
      <c r="Z12" s="33" t="s">
        <v>207</v>
      </c>
      <c r="AA12" s="54">
        <v>40666</v>
      </c>
    </row>
    <row r="13" spans="1:27">
      <c r="A13" s="3">
        <v>5</v>
      </c>
      <c r="B13" s="71" t="s">
        <v>30</v>
      </c>
      <c r="C13" s="72" t="s">
        <v>26</v>
      </c>
      <c r="D13" s="70">
        <v>0</v>
      </c>
      <c r="E13" s="70">
        <v>0</v>
      </c>
      <c r="F13" s="70">
        <v>0</v>
      </c>
      <c r="G13" s="70">
        <v>0</v>
      </c>
      <c r="H13" s="74">
        <v>0</v>
      </c>
      <c r="I13" s="74">
        <v>0</v>
      </c>
      <c r="J13" s="74">
        <v>0</v>
      </c>
      <c r="K13" s="53">
        <v>0</v>
      </c>
      <c r="L13" s="53">
        <v>0</v>
      </c>
      <c r="M13" s="53">
        <v>0</v>
      </c>
      <c r="N13" s="53">
        <v>0</v>
      </c>
      <c r="O13" s="67">
        <v>0</v>
      </c>
      <c r="P13" s="67">
        <v>0</v>
      </c>
      <c r="Q13" s="67">
        <v>0</v>
      </c>
      <c r="R13" s="47">
        <v>1</v>
      </c>
      <c r="S13" s="59">
        <f t="shared" si="0"/>
        <v>0</v>
      </c>
      <c r="T13" s="60">
        <f t="shared" si="1"/>
        <v>0</v>
      </c>
      <c r="U13" s="49">
        <f t="shared" si="2"/>
        <v>0</v>
      </c>
      <c r="V13" s="48">
        <f t="shared" si="3"/>
        <v>0</v>
      </c>
      <c r="W13" s="83">
        <f t="shared" si="4"/>
        <v>0.2</v>
      </c>
      <c r="X13" s="31"/>
      <c r="Y13" s="34">
        <v>5</v>
      </c>
      <c r="Z13" s="35" t="s">
        <v>140</v>
      </c>
      <c r="AA13" s="42">
        <v>40638</v>
      </c>
    </row>
    <row r="14" spans="1:27">
      <c r="A14" s="3">
        <v>6</v>
      </c>
      <c r="B14" s="8" t="s">
        <v>62</v>
      </c>
      <c r="C14" s="9" t="s">
        <v>33</v>
      </c>
      <c r="D14" s="56">
        <v>3.7</v>
      </c>
      <c r="E14" s="56">
        <v>4.2</v>
      </c>
      <c r="F14" s="57">
        <v>3.5</v>
      </c>
      <c r="G14" s="57">
        <v>4.3</v>
      </c>
      <c r="H14" s="74">
        <v>4.5999999999999996</v>
      </c>
      <c r="I14" s="58">
        <v>1.5</v>
      </c>
      <c r="J14" s="58">
        <v>4</v>
      </c>
      <c r="K14" s="49">
        <v>4.5</v>
      </c>
      <c r="L14" s="49">
        <v>5</v>
      </c>
      <c r="M14" s="49">
        <v>4.2</v>
      </c>
      <c r="N14" s="49">
        <v>4.5</v>
      </c>
      <c r="O14" s="67">
        <v>4.3</v>
      </c>
      <c r="P14" s="48">
        <v>4.7</v>
      </c>
      <c r="Q14" s="48">
        <v>4.5</v>
      </c>
      <c r="R14" s="47">
        <v>4</v>
      </c>
      <c r="S14" s="59">
        <f t="shared" si="0"/>
        <v>3.9249999999999998</v>
      </c>
      <c r="T14" s="60">
        <f t="shared" si="1"/>
        <v>3.3666666666666667</v>
      </c>
      <c r="U14" s="49">
        <f t="shared" si="2"/>
        <v>4.55</v>
      </c>
      <c r="V14" s="48">
        <f t="shared" si="3"/>
        <v>4.5</v>
      </c>
      <c r="W14" s="62">
        <f t="shared" si="4"/>
        <v>4.0683333333333334</v>
      </c>
      <c r="X14" s="31"/>
      <c r="Y14" s="34">
        <v>6</v>
      </c>
      <c r="Z14" s="35" t="s">
        <v>157</v>
      </c>
      <c r="AA14" s="42">
        <v>40659</v>
      </c>
    </row>
    <row r="15" spans="1:27">
      <c r="A15" s="3">
        <v>9</v>
      </c>
      <c r="B15" s="7" t="s">
        <v>45</v>
      </c>
      <c r="C15" s="6" t="s">
        <v>42</v>
      </c>
      <c r="D15" s="56">
        <v>3.8</v>
      </c>
      <c r="E15" s="57">
        <v>4.2</v>
      </c>
      <c r="F15" s="57">
        <v>4</v>
      </c>
      <c r="G15" s="57">
        <v>4.5</v>
      </c>
      <c r="H15" s="61">
        <v>4</v>
      </c>
      <c r="I15" s="58">
        <v>2.2999999999999998</v>
      </c>
      <c r="J15" s="58">
        <v>4</v>
      </c>
      <c r="K15" s="49">
        <v>5</v>
      </c>
      <c r="L15" s="49">
        <v>3.3</v>
      </c>
      <c r="M15" s="49">
        <v>4.5</v>
      </c>
      <c r="N15" s="49">
        <v>3.5</v>
      </c>
      <c r="O15" s="48">
        <v>4.5</v>
      </c>
      <c r="P15" s="68">
        <v>4.5</v>
      </c>
      <c r="Q15" s="48">
        <v>3.5</v>
      </c>
      <c r="R15" s="47">
        <v>4.2</v>
      </c>
      <c r="S15" s="59">
        <f t="shared" si="0"/>
        <v>4.125</v>
      </c>
      <c r="T15" s="60">
        <f t="shared" si="1"/>
        <v>3.4333333333333336</v>
      </c>
      <c r="U15" s="49">
        <f t="shared" si="2"/>
        <v>4.0750000000000002</v>
      </c>
      <c r="V15" s="48">
        <f t="shared" si="3"/>
        <v>4.166666666666667</v>
      </c>
      <c r="W15" s="62">
        <f t="shared" si="4"/>
        <v>4</v>
      </c>
      <c r="X15" s="31"/>
      <c r="Y15" s="34">
        <v>7</v>
      </c>
      <c r="Z15" s="35" t="s">
        <v>206</v>
      </c>
      <c r="AA15" s="42">
        <v>40694</v>
      </c>
    </row>
    <row r="16" spans="1:27">
      <c r="A16" s="3">
        <v>10</v>
      </c>
      <c r="B16" s="7" t="s">
        <v>95</v>
      </c>
      <c r="C16" s="6" t="s">
        <v>26</v>
      </c>
      <c r="D16" s="70">
        <v>3.2</v>
      </c>
      <c r="E16" s="70">
        <v>4</v>
      </c>
      <c r="F16" s="70">
        <v>0</v>
      </c>
      <c r="G16" s="70">
        <v>2.5</v>
      </c>
      <c r="H16" s="61">
        <v>3.1</v>
      </c>
      <c r="I16" s="58">
        <v>1.5</v>
      </c>
      <c r="J16" s="74">
        <v>3</v>
      </c>
      <c r="K16" s="66">
        <v>4.5</v>
      </c>
      <c r="L16" s="66">
        <v>5</v>
      </c>
      <c r="M16" s="66">
        <v>4.2</v>
      </c>
      <c r="N16" s="49">
        <v>4.5</v>
      </c>
      <c r="O16" s="67">
        <v>3.5</v>
      </c>
      <c r="P16" s="68">
        <v>4.5</v>
      </c>
      <c r="Q16" s="48">
        <v>4</v>
      </c>
      <c r="R16" s="47">
        <v>4.2</v>
      </c>
      <c r="S16" s="59">
        <f t="shared" si="0"/>
        <v>2.4249999999999998</v>
      </c>
      <c r="T16" s="60">
        <f t="shared" si="1"/>
        <v>2.5333333333333332</v>
      </c>
      <c r="U16" s="49">
        <f t="shared" si="2"/>
        <v>4.55</v>
      </c>
      <c r="V16" s="48">
        <f t="shared" si="3"/>
        <v>4</v>
      </c>
      <c r="W16" s="85">
        <f t="shared" si="4"/>
        <v>3.5416666666666665</v>
      </c>
      <c r="X16" s="31"/>
      <c r="Y16" s="36">
        <v>8</v>
      </c>
      <c r="Z16" s="37" t="s">
        <v>174</v>
      </c>
      <c r="AA16" s="43">
        <v>40659</v>
      </c>
    </row>
    <row r="17" spans="1:27">
      <c r="A17" s="3">
        <v>11</v>
      </c>
      <c r="B17" s="7" t="s">
        <v>44</v>
      </c>
      <c r="C17" s="6" t="s">
        <v>42</v>
      </c>
      <c r="D17" s="56">
        <v>3.5</v>
      </c>
      <c r="E17" s="56">
        <v>4.5</v>
      </c>
      <c r="F17" s="70">
        <v>0</v>
      </c>
      <c r="G17" s="57">
        <v>4.3</v>
      </c>
      <c r="H17" s="61">
        <v>4.8</v>
      </c>
      <c r="I17" s="74">
        <v>0</v>
      </c>
      <c r="J17" s="58">
        <v>2.5</v>
      </c>
      <c r="K17" s="53">
        <v>3.5</v>
      </c>
      <c r="L17" s="66">
        <v>5</v>
      </c>
      <c r="M17" s="66">
        <v>5</v>
      </c>
      <c r="N17" s="49">
        <v>4</v>
      </c>
      <c r="O17" s="48">
        <v>5</v>
      </c>
      <c r="P17" s="48">
        <v>4.7</v>
      </c>
      <c r="Q17" s="48">
        <v>4</v>
      </c>
      <c r="R17" s="47">
        <v>4.2</v>
      </c>
      <c r="S17" s="59">
        <f t="shared" si="0"/>
        <v>3.0750000000000002</v>
      </c>
      <c r="T17" s="60">
        <f t="shared" si="1"/>
        <v>2.4333333333333331</v>
      </c>
      <c r="U17" s="49">
        <f t="shared" si="2"/>
        <v>4.375</v>
      </c>
      <c r="V17" s="48">
        <f t="shared" si="3"/>
        <v>4.5666666666666664</v>
      </c>
      <c r="W17" s="62">
        <f t="shared" si="4"/>
        <v>3.7299999999999995</v>
      </c>
      <c r="X17" s="31"/>
      <c r="Y17" s="36">
        <v>9</v>
      </c>
      <c r="Z17" s="37" t="s">
        <v>172</v>
      </c>
      <c r="AA17" s="43">
        <v>40687</v>
      </c>
    </row>
    <row r="18" spans="1:27">
      <c r="A18" s="3">
        <v>12</v>
      </c>
      <c r="B18" s="71" t="s">
        <v>68</v>
      </c>
      <c r="C18" s="72" t="s">
        <v>42</v>
      </c>
      <c r="D18" s="70">
        <v>0</v>
      </c>
      <c r="E18" s="70">
        <v>0</v>
      </c>
      <c r="F18" s="70">
        <v>0</v>
      </c>
      <c r="G18" s="70">
        <v>0</v>
      </c>
      <c r="H18" s="74">
        <v>0</v>
      </c>
      <c r="I18" s="74">
        <v>0</v>
      </c>
      <c r="J18" s="74">
        <v>0</v>
      </c>
      <c r="K18" s="53">
        <v>0</v>
      </c>
      <c r="L18" s="53">
        <v>0</v>
      </c>
      <c r="M18" s="53">
        <v>0</v>
      </c>
      <c r="N18" s="53">
        <v>0</v>
      </c>
      <c r="O18" s="67">
        <v>0</v>
      </c>
      <c r="P18" s="67">
        <v>0</v>
      </c>
      <c r="Q18" s="67">
        <v>0</v>
      </c>
      <c r="R18" s="47">
        <v>1</v>
      </c>
      <c r="S18" s="59">
        <f t="shared" si="0"/>
        <v>0</v>
      </c>
      <c r="T18" s="60">
        <f t="shared" si="1"/>
        <v>0</v>
      </c>
      <c r="U18" s="49">
        <f t="shared" si="2"/>
        <v>0</v>
      </c>
      <c r="V18" s="48">
        <f t="shared" si="3"/>
        <v>0</v>
      </c>
      <c r="W18" s="83">
        <f t="shared" si="4"/>
        <v>0.2</v>
      </c>
      <c r="X18" s="31"/>
      <c r="Y18" s="36">
        <v>10</v>
      </c>
      <c r="Z18" s="37" t="s">
        <v>175</v>
      </c>
      <c r="AA18" s="43">
        <v>40680</v>
      </c>
    </row>
    <row r="19" spans="1:27">
      <c r="A19" s="3">
        <v>13</v>
      </c>
      <c r="B19" s="7" t="s">
        <v>94</v>
      </c>
      <c r="C19" s="6" t="s">
        <v>26</v>
      </c>
      <c r="D19" s="56">
        <v>3</v>
      </c>
      <c r="E19" s="56">
        <v>4</v>
      </c>
      <c r="F19" s="57">
        <v>3.3</v>
      </c>
      <c r="G19" s="57">
        <v>4.8</v>
      </c>
      <c r="H19" s="61">
        <v>4.2</v>
      </c>
      <c r="I19" s="58">
        <v>2.5</v>
      </c>
      <c r="J19" s="74">
        <v>0</v>
      </c>
      <c r="K19" s="49">
        <v>5</v>
      </c>
      <c r="L19" s="49">
        <v>3.3</v>
      </c>
      <c r="M19" s="49">
        <v>4</v>
      </c>
      <c r="N19" s="49">
        <v>4</v>
      </c>
      <c r="O19" s="48">
        <v>4.5</v>
      </c>
      <c r="P19" s="48">
        <v>4.5999999999999996</v>
      </c>
      <c r="Q19" s="48">
        <v>4</v>
      </c>
      <c r="R19" s="47">
        <v>4</v>
      </c>
      <c r="S19" s="59">
        <f t="shared" si="0"/>
        <v>3.7750000000000004</v>
      </c>
      <c r="T19" s="60">
        <f t="shared" si="1"/>
        <v>2.2333333333333334</v>
      </c>
      <c r="U19" s="49">
        <f t="shared" si="2"/>
        <v>4.0750000000000002</v>
      </c>
      <c r="V19" s="48">
        <f t="shared" si="3"/>
        <v>4.3666666666666663</v>
      </c>
      <c r="W19" s="62">
        <f t="shared" si="4"/>
        <v>3.69</v>
      </c>
      <c r="X19" s="31"/>
      <c r="Y19" s="36">
        <v>11</v>
      </c>
      <c r="Z19" s="37" t="s">
        <v>173</v>
      </c>
      <c r="AA19" s="43">
        <v>40687</v>
      </c>
    </row>
    <row r="20" spans="1:27">
      <c r="A20" s="3">
        <v>14</v>
      </c>
      <c r="B20" s="71" t="s">
        <v>96</v>
      </c>
      <c r="C20" s="72" t="s">
        <v>26</v>
      </c>
      <c r="D20" s="70">
        <v>0</v>
      </c>
      <c r="E20" s="70">
        <v>0</v>
      </c>
      <c r="F20" s="70">
        <v>0</v>
      </c>
      <c r="G20" s="70">
        <v>0</v>
      </c>
      <c r="H20" s="74">
        <v>0</v>
      </c>
      <c r="I20" s="74">
        <v>0</v>
      </c>
      <c r="J20" s="74">
        <v>0</v>
      </c>
      <c r="K20" s="53">
        <v>0</v>
      </c>
      <c r="L20" s="53">
        <v>0</v>
      </c>
      <c r="M20" s="53">
        <v>0</v>
      </c>
      <c r="N20" s="53">
        <v>0</v>
      </c>
      <c r="O20" s="67">
        <v>0</v>
      </c>
      <c r="P20" s="67">
        <v>0</v>
      </c>
      <c r="Q20" s="67">
        <v>0</v>
      </c>
      <c r="R20" s="47">
        <v>1</v>
      </c>
      <c r="S20" s="59">
        <f t="shared" si="0"/>
        <v>0</v>
      </c>
      <c r="T20" s="60">
        <f t="shared" si="1"/>
        <v>0</v>
      </c>
      <c r="U20" s="49">
        <f t="shared" si="2"/>
        <v>0</v>
      </c>
      <c r="V20" s="48">
        <f t="shared" si="3"/>
        <v>0</v>
      </c>
      <c r="W20" s="83">
        <f t="shared" si="4"/>
        <v>0.2</v>
      </c>
      <c r="X20" s="31"/>
      <c r="Y20" s="40">
        <v>12</v>
      </c>
      <c r="Z20" s="41" t="s">
        <v>145</v>
      </c>
      <c r="AA20" s="44">
        <v>40638</v>
      </c>
    </row>
    <row r="21" spans="1:27">
      <c r="A21" s="3">
        <v>16</v>
      </c>
      <c r="B21" s="71" t="s">
        <v>63</v>
      </c>
      <c r="C21" s="72" t="s">
        <v>33</v>
      </c>
      <c r="D21" s="70">
        <v>0</v>
      </c>
      <c r="E21" s="70">
        <v>0</v>
      </c>
      <c r="F21" s="57">
        <v>3.5</v>
      </c>
      <c r="G21" s="70">
        <v>0</v>
      </c>
      <c r="H21" s="74">
        <v>0</v>
      </c>
      <c r="I21" s="74">
        <v>0</v>
      </c>
      <c r="J21" s="74">
        <v>0</v>
      </c>
      <c r="K21" s="53">
        <v>0</v>
      </c>
      <c r="L21" s="53">
        <v>0</v>
      </c>
      <c r="M21" s="53">
        <v>0</v>
      </c>
      <c r="N21" s="53">
        <v>0</v>
      </c>
      <c r="O21" s="67">
        <v>0</v>
      </c>
      <c r="P21" s="67">
        <v>0</v>
      </c>
      <c r="Q21" s="67">
        <v>0</v>
      </c>
      <c r="R21" s="82">
        <v>1</v>
      </c>
      <c r="S21" s="59">
        <f t="shared" si="0"/>
        <v>0.875</v>
      </c>
      <c r="T21" s="60">
        <f t="shared" si="1"/>
        <v>0</v>
      </c>
      <c r="U21" s="49">
        <f t="shared" si="2"/>
        <v>0</v>
      </c>
      <c r="V21" s="48">
        <f t="shared" si="3"/>
        <v>0</v>
      </c>
      <c r="W21" s="83">
        <f t="shared" si="4"/>
        <v>0.375</v>
      </c>
      <c r="X21" s="31"/>
      <c r="Y21" s="40">
        <v>13</v>
      </c>
      <c r="Z21" s="41" t="s">
        <v>208</v>
      </c>
      <c r="AA21" s="44">
        <v>40701</v>
      </c>
    </row>
    <row r="22" spans="1:27">
      <c r="A22" s="3">
        <v>17</v>
      </c>
      <c r="B22" s="7" t="s">
        <v>43</v>
      </c>
      <c r="C22" s="6" t="s">
        <v>42</v>
      </c>
      <c r="D22" s="56">
        <v>3.8</v>
      </c>
      <c r="E22" s="56">
        <v>4</v>
      </c>
      <c r="F22" s="57">
        <v>3.5</v>
      </c>
      <c r="G22" s="57">
        <v>4.7</v>
      </c>
      <c r="H22" s="61">
        <v>4.2</v>
      </c>
      <c r="I22" s="58">
        <v>2</v>
      </c>
      <c r="J22" s="58">
        <v>3</v>
      </c>
      <c r="K22" s="49">
        <v>5</v>
      </c>
      <c r="L22" s="49">
        <v>5</v>
      </c>
      <c r="M22" s="49">
        <v>4.5</v>
      </c>
      <c r="N22" s="49">
        <v>4.4000000000000004</v>
      </c>
      <c r="O22" s="48">
        <v>4.8</v>
      </c>
      <c r="P22" s="48">
        <v>3.5</v>
      </c>
      <c r="Q22" s="48">
        <v>2.5</v>
      </c>
      <c r="R22" s="82">
        <v>4.4000000000000004</v>
      </c>
      <c r="S22" s="59">
        <f t="shared" si="0"/>
        <v>4</v>
      </c>
      <c r="T22" s="60">
        <f t="shared" si="1"/>
        <v>3.0666666666666664</v>
      </c>
      <c r="U22" s="49">
        <f t="shared" si="2"/>
        <v>4.7249999999999996</v>
      </c>
      <c r="V22" s="48">
        <f t="shared" si="3"/>
        <v>3.6</v>
      </c>
      <c r="W22" s="62">
        <f t="shared" si="4"/>
        <v>3.9583333333333335</v>
      </c>
      <c r="X22" s="31"/>
      <c r="Y22" s="40">
        <v>14</v>
      </c>
      <c r="Z22" s="41" t="s">
        <v>209</v>
      </c>
      <c r="AA22" s="44">
        <v>40701</v>
      </c>
    </row>
    <row r="23" spans="1:27">
      <c r="A23" s="3">
        <v>18</v>
      </c>
      <c r="B23" s="8" t="s">
        <v>114</v>
      </c>
      <c r="C23" s="9" t="s">
        <v>26</v>
      </c>
      <c r="D23" s="56">
        <v>4</v>
      </c>
      <c r="E23" s="56">
        <v>5</v>
      </c>
      <c r="F23" s="56">
        <v>4.5</v>
      </c>
      <c r="G23" s="56">
        <v>4.7</v>
      </c>
      <c r="H23" s="61">
        <v>5</v>
      </c>
      <c r="I23" s="61">
        <v>2.5</v>
      </c>
      <c r="J23" s="61">
        <v>3.5</v>
      </c>
      <c r="K23" s="49">
        <v>5</v>
      </c>
      <c r="L23" s="49">
        <v>5</v>
      </c>
      <c r="M23" s="49">
        <v>4</v>
      </c>
      <c r="N23" s="49">
        <v>4.0999999999999996</v>
      </c>
      <c r="O23" s="48">
        <v>5</v>
      </c>
      <c r="P23" s="48">
        <v>4.9000000000000004</v>
      </c>
      <c r="Q23" s="48">
        <v>5</v>
      </c>
      <c r="R23" s="82">
        <v>4.7</v>
      </c>
      <c r="S23" s="59">
        <f t="shared" si="0"/>
        <v>4.55</v>
      </c>
      <c r="T23" s="60">
        <f t="shared" si="1"/>
        <v>3.6666666666666665</v>
      </c>
      <c r="U23" s="49">
        <f t="shared" si="2"/>
        <v>4.5250000000000004</v>
      </c>
      <c r="V23" s="48">
        <f t="shared" si="3"/>
        <v>4.9666666666666668</v>
      </c>
      <c r="W23" s="62">
        <f t="shared" si="4"/>
        <v>4.4816666666666665</v>
      </c>
      <c r="X23" s="31"/>
      <c r="Y23" s="38">
        <v>15</v>
      </c>
      <c r="Z23" s="39" t="s">
        <v>119</v>
      </c>
      <c r="AA23" s="45"/>
    </row>
    <row r="24" spans="1:27">
      <c r="A24" s="3">
        <v>19</v>
      </c>
      <c r="B24" s="7" t="s">
        <v>25</v>
      </c>
      <c r="C24" s="6" t="s">
        <v>26</v>
      </c>
      <c r="D24" s="56">
        <v>4.0999999999999996</v>
      </c>
      <c r="E24" s="70">
        <v>0</v>
      </c>
      <c r="F24" s="57">
        <v>3.7</v>
      </c>
      <c r="G24" s="57">
        <v>4.5</v>
      </c>
      <c r="H24" s="61">
        <v>4</v>
      </c>
      <c r="I24" s="58">
        <v>2.5</v>
      </c>
      <c r="J24" s="58">
        <v>4.5</v>
      </c>
      <c r="K24" s="49">
        <v>5</v>
      </c>
      <c r="L24" s="49">
        <v>5</v>
      </c>
      <c r="M24" s="49">
        <v>4.5</v>
      </c>
      <c r="N24" s="49">
        <v>4.4000000000000004</v>
      </c>
      <c r="O24" s="48">
        <v>4</v>
      </c>
      <c r="P24" s="68">
        <v>4.5</v>
      </c>
      <c r="Q24" s="48">
        <v>3.5</v>
      </c>
      <c r="R24" s="82">
        <v>4.3</v>
      </c>
      <c r="S24" s="59">
        <f t="shared" si="0"/>
        <v>3.0750000000000002</v>
      </c>
      <c r="T24" s="60">
        <f t="shared" si="1"/>
        <v>3.6666666666666665</v>
      </c>
      <c r="U24" s="49">
        <f t="shared" si="2"/>
        <v>4.7249999999999996</v>
      </c>
      <c r="V24" s="48">
        <f t="shared" si="3"/>
        <v>4</v>
      </c>
      <c r="W24" s="62">
        <f t="shared" si="4"/>
        <v>3.9533333333333331</v>
      </c>
      <c r="X24" s="31"/>
    </row>
    <row r="25" spans="1:27">
      <c r="A25" s="3">
        <v>20</v>
      </c>
      <c r="B25" s="7" t="s">
        <v>27</v>
      </c>
      <c r="C25" s="6" t="s">
        <v>26</v>
      </c>
      <c r="D25" s="56">
        <v>2</v>
      </c>
      <c r="E25" s="56">
        <v>4.2</v>
      </c>
      <c r="F25" s="57">
        <v>3.5</v>
      </c>
      <c r="G25" s="57">
        <v>4.3</v>
      </c>
      <c r="H25" s="61">
        <v>4.7</v>
      </c>
      <c r="I25" s="58">
        <v>3.5</v>
      </c>
      <c r="J25" s="58">
        <v>5</v>
      </c>
      <c r="K25" s="49">
        <v>4.5</v>
      </c>
      <c r="L25" s="49">
        <v>5</v>
      </c>
      <c r="M25" s="49">
        <v>4.2</v>
      </c>
      <c r="N25" s="49">
        <v>4.5</v>
      </c>
      <c r="O25" s="48">
        <v>4</v>
      </c>
      <c r="P25" s="48">
        <v>4.7</v>
      </c>
      <c r="Q25" s="48">
        <v>4.5</v>
      </c>
      <c r="R25" s="82">
        <v>4.5</v>
      </c>
      <c r="S25" s="59">
        <f t="shared" si="0"/>
        <v>3.5</v>
      </c>
      <c r="T25" s="60">
        <f t="shared" si="1"/>
        <v>4.3999999999999995</v>
      </c>
      <c r="U25" s="49">
        <f t="shared" si="2"/>
        <v>4.55</v>
      </c>
      <c r="V25" s="48">
        <f t="shared" si="3"/>
        <v>4.3999999999999995</v>
      </c>
      <c r="W25" s="62">
        <f t="shared" si="4"/>
        <v>4.2699999999999996</v>
      </c>
      <c r="X25" s="31"/>
      <c r="Z25" s="80" t="s">
        <v>180</v>
      </c>
    </row>
    <row r="26" spans="1:27">
      <c r="A26" s="3">
        <v>21</v>
      </c>
      <c r="B26" s="7" t="s">
        <v>28</v>
      </c>
      <c r="C26" s="6" t="s">
        <v>26</v>
      </c>
      <c r="D26" s="56">
        <v>4</v>
      </c>
      <c r="E26" s="70">
        <v>3.8</v>
      </c>
      <c r="F26" s="57">
        <v>4.5</v>
      </c>
      <c r="G26" s="57">
        <v>4.7</v>
      </c>
      <c r="H26" s="61">
        <v>4.3</v>
      </c>
      <c r="I26" s="58">
        <v>2.5</v>
      </c>
      <c r="J26" s="58">
        <v>2.5</v>
      </c>
      <c r="K26" s="49">
        <v>5</v>
      </c>
      <c r="L26" s="49">
        <v>5</v>
      </c>
      <c r="M26" s="49">
        <v>4</v>
      </c>
      <c r="N26" s="49">
        <v>5</v>
      </c>
      <c r="O26" s="48">
        <v>5</v>
      </c>
      <c r="P26" s="68">
        <v>4.8</v>
      </c>
      <c r="Q26" s="48">
        <v>4</v>
      </c>
      <c r="R26" s="82">
        <v>4.5</v>
      </c>
      <c r="S26" s="59">
        <f t="shared" si="0"/>
        <v>4.25</v>
      </c>
      <c r="T26" s="60">
        <f t="shared" si="1"/>
        <v>3.1</v>
      </c>
      <c r="U26" s="49">
        <f t="shared" si="2"/>
        <v>4.75</v>
      </c>
      <c r="V26" s="48">
        <f t="shared" si="3"/>
        <v>4.6000000000000005</v>
      </c>
      <c r="W26" s="62">
        <f t="shared" si="4"/>
        <v>4.24</v>
      </c>
      <c r="X26" s="31"/>
      <c r="Z26" s="80" t="s">
        <v>181</v>
      </c>
    </row>
    <row r="27" spans="1:27">
      <c r="A27" s="3">
        <v>22</v>
      </c>
      <c r="B27" s="7" t="s">
        <v>24</v>
      </c>
      <c r="C27" s="6" t="s">
        <v>17</v>
      </c>
      <c r="D27" s="56">
        <v>3.2</v>
      </c>
      <c r="E27" s="56">
        <v>5</v>
      </c>
      <c r="F27" s="57">
        <v>3.5</v>
      </c>
      <c r="G27" s="70">
        <v>4</v>
      </c>
      <c r="H27" s="61">
        <v>4.8</v>
      </c>
      <c r="I27" s="58">
        <v>2</v>
      </c>
      <c r="J27" s="58">
        <v>3.5</v>
      </c>
      <c r="K27" s="49">
        <v>5</v>
      </c>
      <c r="L27" s="49">
        <v>3.3</v>
      </c>
      <c r="M27" s="49">
        <v>5</v>
      </c>
      <c r="N27" s="49">
        <v>4</v>
      </c>
      <c r="O27" s="48">
        <v>4</v>
      </c>
      <c r="P27" s="48">
        <v>4.2</v>
      </c>
      <c r="Q27" s="48">
        <v>4</v>
      </c>
      <c r="R27" s="82">
        <v>4</v>
      </c>
      <c r="S27" s="59">
        <f t="shared" si="0"/>
        <v>3.9249999999999998</v>
      </c>
      <c r="T27" s="60">
        <f t="shared" si="1"/>
        <v>3.4333333333333336</v>
      </c>
      <c r="U27" s="49">
        <f t="shared" si="2"/>
        <v>4.3250000000000002</v>
      </c>
      <c r="V27" s="48">
        <f t="shared" si="3"/>
        <v>4.0666666666666664</v>
      </c>
      <c r="W27" s="62">
        <f t="shared" si="4"/>
        <v>3.95</v>
      </c>
      <c r="X27" s="31"/>
      <c r="Z27" s="80" t="s">
        <v>182</v>
      </c>
    </row>
    <row r="28" spans="1:27">
      <c r="A28" s="3">
        <v>23</v>
      </c>
      <c r="B28" s="71" t="s">
        <v>58</v>
      </c>
      <c r="C28" s="72" t="s">
        <v>26</v>
      </c>
      <c r="D28" s="70">
        <v>0</v>
      </c>
      <c r="E28" s="70">
        <v>0</v>
      </c>
      <c r="F28" s="70">
        <v>0</v>
      </c>
      <c r="G28" s="70">
        <v>0</v>
      </c>
      <c r="H28" s="61">
        <v>4.7</v>
      </c>
      <c r="I28" s="74">
        <v>0</v>
      </c>
      <c r="J28" s="74">
        <v>0</v>
      </c>
      <c r="K28" s="53">
        <v>0</v>
      </c>
      <c r="L28" s="53">
        <v>0</v>
      </c>
      <c r="M28" s="53">
        <v>0</v>
      </c>
      <c r="N28" s="53">
        <v>0</v>
      </c>
      <c r="O28" s="48">
        <v>4.2</v>
      </c>
      <c r="P28" s="67">
        <v>0</v>
      </c>
      <c r="Q28" s="67">
        <v>0</v>
      </c>
      <c r="R28" s="82">
        <v>1</v>
      </c>
      <c r="S28" s="59">
        <f t="shared" si="0"/>
        <v>0</v>
      </c>
      <c r="T28" s="60">
        <f t="shared" si="1"/>
        <v>1.5666666666666667</v>
      </c>
      <c r="U28" s="49">
        <f t="shared" si="2"/>
        <v>0</v>
      </c>
      <c r="V28" s="48">
        <f t="shared" si="3"/>
        <v>1.4000000000000001</v>
      </c>
      <c r="W28" s="83">
        <f t="shared" si="4"/>
        <v>0.79333333333333333</v>
      </c>
      <c r="X28" s="31"/>
    </row>
    <row r="29" spans="1:27">
      <c r="A29" s="3">
        <v>24</v>
      </c>
      <c r="B29" s="7" t="s">
        <v>29</v>
      </c>
      <c r="C29" s="6" t="s">
        <v>26</v>
      </c>
      <c r="D29" s="56">
        <v>3</v>
      </c>
      <c r="E29" s="56">
        <v>4.7</v>
      </c>
      <c r="F29" s="57">
        <v>4.5</v>
      </c>
      <c r="G29" s="57">
        <v>4.7</v>
      </c>
      <c r="H29" s="74">
        <v>4.0999999999999996</v>
      </c>
      <c r="I29" s="58">
        <v>3</v>
      </c>
      <c r="J29" s="58">
        <v>4.5</v>
      </c>
      <c r="K29" s="66">
        <v>5</v>
      </c>
      <c r="L29" s="66">
        <v>5</v>
      </c>
      <c r="M29" s="66">
        <v>4</v>
      </c>
      <c r="N29" s="49">
        <v>5</v>
      </c>
      <c r="O29" s="67">
        <v>4</v>
      </c>
      <c r="P29" s="48">
        <v>4.8</v>
      </c>
      <c r="Q29" s="48">
        <v>4</v>
      </c>
      <c r="R29" s="82">
        <v>4.7</v>
      </c>
      <c r="S29" s="59">
        <f t="shared" si="0"/>
        <v>4.2249999999999996</v>
      </c>
      <c r="T29" s="60">
        <f t="shared" si="1"/>
        <v>3.8666666666666667</v>
      </c>
      <c r="U29" s="49">
        <f t="shared" si="2"/>
        <v>4.75</v>
      </c>
      <c r="V29" s="48">
        <f t="shared" si="3"/>
        <v>4.2666666666666666</v>
      </c>
      <c r="W29" s="62">
        <f t="shared" si="4"/>
        <v>4.3616666666666664</v>
      </c>
      <c r="X29" s="31"/>
      <c r="Z29" s="20"/>
    </row>
    <row r="30" spans="1:27">
      <c r="A30" s="3">
        <v>25</v>
      </c>
      <c r="B30" s="7" t="s">
        <v>31</v>
      </c>
      <c r="C30" s="6" t="s">
        <v>26</v>
      </c>
      <c r="D30" s="56">
        <v>2</v>
      </c>
      <c r="E30" s="56">
        <v>4</v>
      </c>
      <c r="F30" s="57">
        <v>3.3</v>
      </c>
      <c r="G30" s="57">
        <v>4.8</v>
      </c>
      <c r="H30" s="61">
        <v>4.2</v>
      </c>
      <c r="I30" s="58">
        <v>1.5</v>
      </c>
      <c r="J30" s="58">
        <v>2.5</v>
      </c>
      <c r="K30" s="49">
        <v>5</v>
      </c>
      <c r="L30" s="49">
        <v>5</v>
      </c>
      <c r="M30" s="49">
        <v>4</v>
      </c>
      <c r="N30" s="49">
        <v>4.5</v>
      </c>
      <c r="O30" s="48">
        <v>5</v>
      </c>
      <c r="P30" s="48">
        <v>4.5999999999999996</v>
      </c>
      <c r="Q30" s="48">
        <v>4</v>
      </c>
      <c r="R30" s="82">
        <v>4.5</v>
      </c>
      <c r="S30" s="59">
        <f t="shared" si="0"/>
        <v>3.5250000000000004</v>
      </c>
      <c r="T30" s="60">
        <f t="shared" si="1"/>
        <v>2.7333333333333329</v>
      </c>
      <c r="U30" s="49">
        <f t="shared" si="2"/>
        <v>4.625</v>
      </c>
      <c r="V30" s="48">
        <f t="shared" si="3"/>
        <v>4.5333333333333332</v>
      </c>
      <c r="W30" s="62">
        <f t="shared" si="4"/>
        <v>3.9833333333333329</v>
      </c>
      <c r="X30" s="31"/>
    </row>
    <row r="31" spans="1:27">
      <c r="A31" s="3">
        <v>27</v>
      </c>
      <c r="B31" s="71" t="s">
        <v>91</v>
      </c>
      <c r="C31" s="72" t="s">
        <v>42</v>
      </c>
      <c r="D31" s="70">
        <v>0</v>
      </c>
      <c r="E31" s="70">
        <v>0</v>
      </c>
      <c r="F31" s="70">
        <v>0</v>
      </c>
      <c r="G31" s="57">
        <v>4.7</v>
      </c>
      <c r="H31" s="74">
        <v>0</v>
      </c>
      <c r="I31" s="74">
        <v>0</v>
      </c>
      <c r="J31" s="58">
        <v>3.5</v>
      </c>
      <c r="K31" s="53">
        <v>0</v>
      </c>
      <c r="L31" s="66">
        <v>1.7</v>
      </c>
      <c r="M31" s="53">
        <v>0</v>
      </c>
      <c r="N31" s="49">
        <v>4</v>
      </c>
      <c r="O31" s="67">
        <v>0</v>
      </c>
      <c r="P31" s="68">
        <v>3.5</v>
      </c>
      <c r="Q31" s="48">
        <v>2.5</v>
      </c>
      <c r="R31" s="82">
        <v>3</v>
      </c>
      <c r="S31" s="59">
        <f t="shared" si="0"/>
        <v>1.175</v>
      </c>
      <c r="T31" s="60">
        <f t="shared" si="1"/>
        <v>1.1666666666666667</v>
      </c>
      <c r="U31" s="49">
        <f t="shared" si="2"/>
        <v>1.425</v>
      </c>
      <c r="V31" s="48">
        <f t="shared" si="3"/>
        <v>2</v>
      </c>
      <c r="W31" s="83">
        <f t="shared" si="4"/>
        <v>1.7533333333333332</v>
      </c>
      <c r="X31" s="31"/>
    </row>
    <row r="32" spans="1:27">
      <c r="A32" s="3">
        <v>28</v>
      </c>
      <c r="B32" s="7" t="s">
        <v>92</v>
      </c>
      <c r="C32" s="6" t="s">
        <v>42</v>
      </c>
      <c r="D32" s="56">
        <v>4.3</v>
      </c>
      <c r="E32" s="56">
        <v>4.2</v>
      </c>
      <c r="F32" s="57">
        <v>4</v>
      </c>
      <c r="G32" s="57">
        <v>4.5</v>
      </c>
      <c r="H32" s="61">
        <v>4</v>
      </c>
      <c r="I32" s="58">
        <v>2.5</v>
      </c>
      <c r="J32" s="58">
        <v>4.5</v>
      </c>
      <c r="K32" s="49">
        <v>5</v>
      </c>
      <c r="L32" s="49">
        <v>5</v>
      </c>
      <c r="M32" s="49">
        <v>4.5</v>
      </c>
      <c r="N32" s="49">
        <v>4</v>
      </c>
      <c r="O32" s="48">
        <v>4.5</v>
      </c>
      <c r="P32" s="48">
        <v>4.5</v>
      </c>
      <c r="Q32" s="48">
        <v>3.5</v>
      </c>
      <c r="R32" s="82">
        <v>4.5</v>
      </c>
      <c r="S32" s="59">
        <f t="shared" si="0"/>
        <v>4.25</v>
      </c>
      <c r="T32" s="60">
        <f t="shared" si="1"/>
        <v>3.6666666666666665</v>
      </c>
      <c r="U32" s="49">
        <f t="shared" si="2"/>
        <v>4.625</v>
      </c>
      <c r="V32" s="48">
        <f t="shared" si="3"/>
        <v>4.166666666666667</v>
      </c>
      <c r="W32" s="62">
        <f t="shared" si="4"/>
        <v>4.2416666666666663</v>
      </c>
      <c r="X32" s="31"/>
    </row>
    <row r="33" spans="1:24">
      <c r="A33" s="3">
        <v>29</v>
      </c>
      <c r="B33" s="8" t="s">
        <v>93</v>
      </c>
      <c r="C33" s="9" t="s">
        <v>26</v>
      </c>
      <c r="D33" s="56">
        <v>2.1</v>
      </c>
      <c r="E33" s="70">
        <v>0</v>
      </c>
      <c r="F33" s="57">
        <v>3.7</v>
      </c>
      <c r="G33" s="70">
        <v>4</v>
      </c>
      <c r="H33" s="74">
        <v>0</v>
      </c>
      <c r="I33" s="58">
        <v>2</v>
      </c>
      <c r="J33" s="58">
        <v>3.5</v>
      </c>
      <c r="K33" s="66">
        <v>4.5</v>
      </c>
      <c r="L33" s="53">
        <v>4</v>
      </c>
      <c r="M33" s="66">
        <v>4.5</v>
      </c>
      <c r="N33" s="53">
        <v>4.3</v>
      </c>
      <c r="O33" s="67">
        <v>3.7</v>
      </c>
      <c r="P33" s="68">
        <v>4.7</v>
      </c>
      <c r="Q33" s="48">
        <v>4.5</v>
      </c>
      <c r="R33" s="82">
        <v>3.5</v>
      </c>
      <c r="S33" s="59">
        <f t="shared" si="0"/>
        <v>2.4500000000000002</v>
      </c>
      <c r="T33" s="60">
        <f t="shared" si="1"/>
        <v>1.8333333333333333</v>
      </c>
      <c r="U33" s="49">
        <f t="shared" si="2"/>
        <v>4.3250000000000002</v>
      </c>
      <c r="V33" s="48">
        <f t="shared" si="3"/>
        <v>4.3</v>
      </c>
      <c r="W33" s="83">
        <f t="shared" si="4"/>
        <v>3.2816666666666672</v>
      </c>
      <c r="X33" s="31"/>
    </row>
    <row r="34" spans="1:24">
      <c r="A34" s="3">
        <v>30</v>
      </c>
      <c r="B34" s="71" t="s">
        <v>82</v>
      </c>
      <c r="C34" s="72" t="s">
        <v>5</v>
      </c>
      <c r="D34" s="70">
        <v>0</v>
      </c>
      <c r="E34" s="70">
        <v>0</v>
      </c>
      <c r="F34" s="70">
        <v>0</v>
      </c>
      <c r="G34" s="70">
        <v>0</v>
      </c>
      <c r="H34" s="74">
        <v>0</v>
      </c>
      <c r="I34" s="74">
        <v>0</v>
      </c>
      <c r="J34" s="74">
        <v>0</v>
      </c>
      <c r="K34" s="53">
        <v>0</v>
      </c>
      <c r="L34" s="53">
        <v>0</v>
      </c>
      <c r="M34" s="53">
        <v>0</v>
      </c>
      <c r="N34" s="53">
        <v>0</v>
      </c>
      <c r="O34" s="67">
        <v>0</v>
      </c>
      <c r="P34" s="67">
        <v>0</v>
      </c>
      <c r="Q34" s="67">
        <v>0</v>
      </c>
      <c r="R34" s="82">
        <v>0</v>
      </c>
      <c r="S34" s="59">
        <f t="shared" si="0"/>
        <v>0</v>
      </c>
      <c r="T34" s="60">
        <f t="shared" si="1"/>
        <v>0</v>
      </c>
      <c r="U34" s="49">
        <f t="shared" si="2"/>
        <v>0</v>
      </c>
      <c r="V34" s="48">
        <f t="shared" si="3"/>
        <v>0</v>
      </c>
      <c r="W34" s="83">
        <f t="shared" si="4"/>
        <v>0</v>
      </c>
      <c r="X34" s="31"/>
    </row>
    <row r="35" spans="1:24">
      <c r="A35" s="3">
        <v>31</v>
      </c>
      <c r="B35" s="8" t="s">
        <v>113</v>
      </c>
      <c r="C35" s="9" t="s">
        <v>26</v>
      </c>
      <c r="D35" s="56">
        <v>4.2</v>
      </c>
      <c r="E35" s="56">
        <v>5</v>
      </c>
      <c r="F35" s="56">
        <v>4.5</v>
      </c>
      <c r="G35" s="56">
        <v>4.7</v>
      </c>
      <c r="H35" s="61">
        <v>5</v>
      </c>
      <c r="I35" s="61">
        <v>2.5</v>
      </c>
      <c r="J35" s="61">
        <v>5</v>
      </c>
      <c r="K35" s="49">
        <v>5</v>
      </c>
      <c r="L35" s="49">
        <v>5</v>
      </c>
      <c r="M35" s="49">
        <v>4</v>
      </c>
      <c r="N35" s="49">
        <v>4.0999999999999996</v>
      </c>
      <c r="O35" s="48">
        <v>5</v>
      </c>
      <c r="P35" s="48">
        <v>4.9000000000000004</v>
      </c>
      <c r="Q35" s="48">
        <v>5</v>
      </c>
      <c r="R35" s="82">
        <v>4.7</v>
      </c>
      <c r="S35" s="59">
        <f t="shared" si="0"/>
        <v>4.5999999999999996</v>
      </c>
      <c r="T35" s="60">
        <f t="shared" si="1"/>
        <v>4.166666666666667</v>
      </c>
      <c r="U35" s="49">
        <f t="shared" si="2"/>
        <v>4.5250000000000004</v>
      </c>
      <c r="V35" s="48">
        <f t="shared" si="3"/>
        <v>4.9666666666666668</v>
      </c>
      <c r="W35" s="62">
        <f t="shared" si="4"/>
        <v>4.5916666666666668</v>
      </c>
      <c r="X35" s="31"/>
    </row>
    <row r="36" spans="1:24">
      <c r="A36" s="3">
        <v>32</v>
      </c>
      <c r="B36" s="71" t="s">
        <v>67</v>
      </c>
      <c r="C36" s="72" t="s">
        <v>42</v>
      </c>
      <c r="D36" s="56">
        <v>2.5</v>
      </c>
      <c r="E36" s="56">
        <v>4.7</v>
      </c>
      <c r="F36" s="57">
        <v>4.5</v>
      </c>
      <c r="G36" s="70">
        <v>0</v>
      </c>
      <c r="H36" s="74">
        <v>4.0999999999999996</v>
      </c>
      <c r="I36" s="74">
        <v>0</v>
      </c>
      <c r="J36" s="74">
        <v>0</v>
      </c>
      <c r="K36" s="53">
        <v>0</v>
      </c>
      <c r="L36" s="53">
        <v>0</v>
      </c>
      <c r="M36" s="53">
        <v>0</v>
      </c>
      <c r="N36" s="53">
        <v>0</v>
      </c>
      <c r="O36" s="67">
        <v>4</v>
      </c>
      <c r="P36" s="67">
        <v>0</v>
      </c>
      <c r="Q36" s="67">
        <v>0</v>
      </c>
      <c r="R36" s="82">
        <v>3</v>
      </c>
      <c r="S36" s="59">
        <f t="shared" si="0"/>
        <v>2.9249999999999998</v>
      </c>
      <c r="T36" s="60">
        <f t="shared" si="1"/>
        <v>1.3666666666666665</v>
      </c>
      <c r="U36" s="49">
        <f t="shared" si="2"/>
        <v>0</v>
      </c>
      <c r="V36" s="48">
        <f t="shared" si="3"/>
        <v>1.3333333333333333</v>
      </c>
      <c r="W36" s="83">
        <f t="shared" si="4"/>
        <v>1.7250000000000001</v>
      </c>
      <c r="X36" s="31"/>
    </row>
    <row r="37" spans="1:24">
      <c r="A37" s="3">
        <v>33</v>
      </c>
      <c r="B37" s="8" t="s">
        <v>88</v>
      </c>
      <c r="C37" s="6" t="s">
        <v>36</v>
      </c>
      <c r="D37" s="57">
        <v>2</v>
      </c>
      <c r="E37" s="70">
        <v>0</v>
      </c>
      <c r="F37" s="57">
        <v>4.5</v>
      </c>
      <c r="G37" s="70">
        <v>4</v>
      </c>
      <c r="H37" s="58">
        <v>4</v>
      </c>
      <c r="I37" s="58">
        <v>1.5</v>
      </c>
      <c r="J37" s="58">
        <v>4</v>
      </c>
      <c r="K37" s="66">
        <v>4.5</v>
      </c>
      <c r="L37" s="53">
        <v>4</v>
      </c>
      <c r="M37" s="66">
        <v>4.5</v>
      </c>
      <c r="N37" s="53">
        <v>4.3</v>
      </c>
      <c r="O37" s="67">
        <v>4.8</v>
      </c>
      <c r="P37" s="68">
        <v>4.7</v>
      </c>
      <c r="Q37" s="68">
        <v>4.5</v>
      </c>
      <c r="R37" s="47">
        <v>3.8</v>
      </c>
      <c r="S37" s="59">
        <f t="shared" si="0"/>
        <v>2.625</v>
      </c>
      <c r="T37" s="60">
        <f t="shared" si="1"/>
        <v>3.1666666666666665</v>
      </c>
      <c r="U37" s="49">
        <f t="shared" si="2"/>
        <v>4.3250000000000002</v>
      </c>
      <c r="V37" s="48">
        <f t="shared" si="3"/>
        <v>4.666666666666667</v>
      </c>
      <c r="W37" s="85">
        <f t="shared" si="4"/>
        <v>3.7166666666666672</v>
      </c>
      <c r="X37" s="31"/>
    </row>
    <row r="38" spans="1:24">
      <c r="X38" s="31"/>
    </row>
    <row r="39" spans="1:24">
      <c r="X39" s="31"/>
    </row>
    <row r="40" spans="1:24">
      <c r="A40" s="98" t="s">
        <v>213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31"/>
    </row>
    <row r="41" spans="1:24">
      <c r="X41" s="31"/>
    </row>
    <row r="42" spans="1:24">
      <c r="A42" s="3">
        <v>1</v>
      </c>
      <c r="B42" s="8" t="s">
        <v>112</v>
      </c>
      <c r="C42" s="9" t="s">
        <v>26</v>
      </c>
      <c r="D42" s="70">
        <v>3.5</v>
      </c>
      <c r="E42" s="56">
        <v>4</v>
      </c>
      <c r="F42" s="57">
        <v>4.5</v>
      </c>
      <c r="G42" s="57">
        <v>4.7</v>
      </c>
      <c r="H42" s="58">
        <v>3.1</v>
      </c>
      <c r="I42" s="58">
        <v>2</v>
      </c>
      <c r="J42" s="74">
        <v>0</v>
      </c>
      <c r="K42" s="49">
        <v>4.5</v>
      </c>
      <c r="L42" s="49">
        <v>1.7</v>
      </c>
      <c r="M42" s="49">
        <v>4.2</v>
      </c>
      <c r="N42" s="49">
        <v>1.5</v>
      </c>
      <c r="O42" s="48">
        <v>4.3</v>
      </c>
      <c r="P42" s="48">
        <v>4</v>
      </c>
      <c r="Q42" s="48">
        <v>3</v>
      </c>
      <c r="R42" s="47">
        <v>4</v>
      </c>
      <c r="S42" s="59">
        <f>(D42+E42+F42+G42)/4</f>
        <v>4.1749999999999998</v>
      </c>
      <c r="T42" s="60">
        <f>(H42+I42+J42)/3</f>
        <v>1.7</v>
      </c>
      <c r="U42" s="49">
        <f>(K42+L42+M42+N42)/4</f>
        <v>2.9750000000000001</v>
      </c>
      <c r="V42" s="48">
        <f>(O42+P42+Q42)/3</f>
        <v>3.7666666666666671</v>
      </c>
      <c r="W42" s="83">
        <f>SUM(R42:V42)/5</f>
        <v>3.3233333333333333</v>
      </c>
      <c r="X42" s="31"/>
    </row>
    <row r="43" spans="1:24">
      <c r="A43" s="3">
        <v>5</v>
      </c>
      <c r="B43" s="71" t="s">
        <v>30</v>
      </c>
      <c r="C43" s="72" t="s">
        <v>26</v>
      </c>
      <c r="D43" s="70">
        <v>0</v>
      </c>
      <c r="E43" s="70">
        <v>0</v>
      </c>
      <c r="F43" s="70">
        <v>0</v>
      </c>
      <c r="G43" s="70">
        <v>0</v>
      </c>
      <c r="H43" s="74">
        <v>0</v>
      </c>
      <c r="I43" s="74">
        <v>0</v>
      </c>
      <c r="J43" s="74">
        <v>0</v>
      </c>
      <c r="K43" s="53">
        <v>0</v>
      </c>
      <c r="L43" s="53">
        <v>0</v>
      </c>
      <c r="M43" s="53">
        <v>0</v>
      </c>
      <c r="N43" s="53">
        <v>0</v>
      </c>
      <c r="O43" s="67">
        <v>0</v>
      </c>
      <c r="P43" s="67">
        <v>0</v>
      </c>
      <c r="Q43" s="67">
        <v>0</v>
      </c>
      <c r="R43" s="47">
        <v>1</v>
      </c>
      <c r="S43" s="59">
        <f t="shared" ref="S43" si="5">(D43+E43+F43+G43)/4</f>
        <v>0</v>
      </c>
      <c r="T43" s="60">
        <f t="shared" ref="T43" si="6">(H43+I43+J43)/3</f>
        <v>0</v>
      </c>
      <c r="U43" s="49">
        <f t="shared" ref="U43" si="7">(K43+L43+M43+N43)/4</f>
        <v>0</v>
      </c>
      <c r="V43" s="48">
        <f t="shared" ref="V43" si="8">(O43+P43+Q43)/3</f>
        <v>0</v>
      </c>
      <c r="W43" s="83">
        <v>1</v>
      </c>
    </row>
    <row r="44" spans="1:24">
      <c r="A44" s="3">
        <v>12</v>
      </c>
      <c r="B44" s="71" t="s">
        <v>68</v>
      </c>
      <c r="C44" s="72" t="s">
        <v>42</v>
      </c>
      <c r="D44" s="70">
        <v>0</v>
      </c>
      <c r="E44" s="70">
        <v>0</v>
      </c>
      <c r="F44" s="70">
        <v>0</v>
      </c>
      <c r="G44" s="70">
        <v>0</v>
      </c>
      <c r="H44" s="74">
        <v>0</v>
      </c>
      <c r="I44" s="74">
        <v>0</v>
      </c>
      <c r="J44" s="74">
        <v>0</v>
      </c>
      <c r="K44" s="53">
        <v>0</v>
      </c>
      <c r="L44" s="53">
        <v>0</v>
      </c>
      <c r="M44" s="53">
        <v>0</v>
      </c>
      <c r="N44" s="53">
        <v>0</v>
      </c>
      <c r="O44" s="67">
        <v>0</v>
      </c>
      <c r="P44" s="67">
        <v>0</v>
      </c>
      <c r="Q44" s="67">
        <v>0</v>
      </c>
      <c r="R44" s="47">
        <v>1</v>
      </c>
      <c r="S44" s="59">
        <v>0</v>
      </c>
      <c r="T44" s="60">
        <v>0</v>
      </c>
      <c r="U44" s="49">
        <v>0</v>
      </c>
      <c r="V44" s="48">
        <v>0</v>
      </c>
      <c r="W44" s="83">
        <v>1</v>
      </c>
    </row>
    <row r="45" spans="1:24">
      <c r="A45" s="3">
        <v>14</v>
      </c>
      <c r="B45" s="71" t="s">
        <v>96</v>
      </c>
      <c r="C45" s="72" t="s">
        <v>26</v>
      </c>
      <c r="D45" s="70">
        <v>0</v>
      </c>
      <c r="E45" s="70">
        <v>0</v>
      </c>
      <c r="F45" s="70">
        <v>0</v>
      </c>
      <c r="G45" s="70">
        <v>0</v>
      </c>
      <c r="H45" s="74">
        <v>0</v>
      </c>
      <c r="I45" s="74">
        <v>0</v>
      </c>
      <c r="J45" s="74">
        <v>0</v>
      </c>
      <c r="K45" s="53">
        <v>0</v>
      </c>
      <c r="L45" s="53">
        <v>0</v>
      </c>
      <c r="M45" s="53">
        <v>0</v>
      </c>
      <c r="N45" s="53">
        <v>0</v>
      </c>
      <c r="O45" s="67">
        <v>0</v>
      </c>
      <c r="P45" s="67">
        <v>0</v>
      </c>
      <c r="Q45" s="67">
        <v>0</v>
      </c>
      <c r="R45" s="47">
        <v>1</v>
      </c>
      <c r="S45" s="59">
        <v>0</v>
      </c>
      <c r="T45" s="60">
        <v>0</v>
      </c>
      <c r="U45" s="49">
        <v>0</v>
      </c>
      <c r="V45" s="48">
        <v>0</v>
      </c>
      <c r="W45" s="83">
        <v>1</v>
      </c>
    </row>
    <row r="46" spans="1:24">
      <c r="A46" s="3">
        <v>16</v>
      </c>
      <c r="B46" s="71" t="s">
        <v>63</v>
      </c>
      <c r="C46" s="72" t="s">
        <v>33</v>
      </c>
      <c r="D46" s="70">
        <v>0</v>
      </c>
      <c r="E46" s="70">
        <v>0</v>
      </c>
      <c r="F46" s="57">
        <v>3.5</v>
      </c>
      <c r="G46" s="70">
        <v>0</v>
      </c>
      <c r="H46" s="74">
        <v>0</v>
      </c>
      <c r="I46" s="74">
        <v>0</v>
      </c>
      <c r="J46" s="74">
        <v>0</v>
      </c>
      <c r="K46" s="53">
        <v>0</v>
      </c>
      <c r="L46" s="53">
        <v>0</v>
      </c>
      <c r="M46" s="53">
        <v>0</v>
      </c>
      <c r="N46" s="53">
        <v>0</v>
      </c>
      <c r="O46" s="67">
        <v>0</v>
      </c>
      <c r="P46" s="67">
        <v>0</v>
      </c>
      <c r="Q46" s="67">
        <v>0</v>
      </c>
      <c r="R46" s="82">
        <v>1</v>
      </c>
      <c r="S46" s="59">
        <v>0.875</v>
      </c>
      <c r="T46" s="60">
        <v>0</v>
      </c>
      <c r="U46" s="49">
        <v>0</v>
      </c>
      <c r="V46" s="48">
        <v>0</v>
      </c>
      <c r="W46" s="83">
        <v>1</v>
      </c>
    </row>
    <row r="47" spans="1:24">
      <c r="A47" s="3">
        <v>23</v>
      </c>
      <c r="B47" s="71" t="s">
        <v>58</v>
      </c>
      <c r="C47" s="72" t="s">
        <v>26</v>
      </c>
      <c r="D47" s="70">
        <v>0</v>
      </c>
      <c r="E47" s="70">
        <v>0</v>
      </c>
      <c r="F47" s="70">
        <v>0</v>
      </c>
      <c r="G47" s="70">
        <v>0</v>
      </c>
      <c r="H47" s="61">
        <v>4.7</v>
      </c>
      <c r="I47" s="74">
        <v>0</v>
      </c>
      <c r="J47" s="74">
        <v>0</v>
      </c>
      <c r="K47" s="53">
        <v>0</v>
      </c>
      <c r="L47" s="53">
        <v>0</v>
      </c>
      <c r="M47" s="53">
        <v>0</v>
      </c>
      <c r="N47" s="53">
        <v>0</v>
      </c>
      <c r="O47" s="48">
        <v>4.2</v>
      </c>
      <c r="P47" s="67">
        <v>0</v>
      </c>
      <c r="Q47" s="67">
        <v>0</v>
      </c>
      <c r="R47" s="82">
        <v>1</v>
      </c>
      <c r="S47" s="59">
        <v>0</v>
      </c>
      <c r="T47" s="60">
        <v>1.5666666666666667</v>
      </c>
      <c r="U47" s="49">
        <v>0</v>
      </c>
      <c r="V47" s="48">
        <v>1.4000000000000001</v>
      </c>
      <c r="W47" s="83">
        <v>1</v>
      </c>
    </row>
    <row r="48" spans="1:24">
      <c r="A48" s="3">
        <v>27</v>
      </c>
      <c r="B48" s="71" t="s">
        <v>91</v>
      </c>
      <c r="C48" s="72" t="s">
        <v>42</v>
      </c>
      <c r="D48" s="70">
        <v>0</v>
      </c>
      <c r="E48" s="70">
        <v>0</v>
      </c>
      <c r="F48" s="70">
        <v>0</v>
      </c>
      <c r="G48" s="57">
        <v>4.7</v>
      </c>
      <c r="H48" s="74">
        <v>0</v>
      </c>
      <c r="I48" s="74">
        <v>0</v>
      </c>
      <c r="J48" s="58">
        <v>3.5</v>
      </c>
      <c r="K48" s="53">
        <v>0</v>
      </c>
      <c r="L48" s="66">
        <v>1.7</v>
      </c>
      <c r="M48" s="53">
        <v>0</v>
      </c>
      <c r="N48" s="49">
        <v>4</v>
      </c>
      <c r="O48" s="67">
        <v>0</v>
      </c>
      <c r="P48" s="68">
        <v>3.5</v>
      </c>
      <c r="Q48" s="48">
        <v>2.5</v>
      </c>
      <c r="R48" s="82">
        <v>3</v>
      </c>
      <c r="S48" s="59">
        <v>1.175</v>
      </c>
      <c r="T48" s="60">
        <v>1.1666666666666667</v>
      </c>
      <c r="U48" s="49">
        <v>1.425</v>
      </c>
      <c r="V48" s="48">
        <v>2</v>
      </c>
      <c r="W48" s="83">
        <v>1.7533333333333332</v>
      </c>
    </row>
    <row r="49" spans="1:23">
      <c r="A49" s="3">
        <v>30</v>
      </c>
      <c r="B49" s="71" t="s">
        <v>82</v>
      </c>
      <c r="C49" s="72" t="s">
        <v>5</v>
      </c>
      <c r="D49" s="70">
        <v>0</v>
      </c>
      <c r="E49" s="70">
        <v>0</v>
      </c>
      <c r="F49" s="70">
        <v>0</v>
      </c>
      <c r="G49" s="70">
        <v>0</v>
      </c>
      <c r="H49" s="74">
        <v>0</v>
      </c>
      <c r="I49" s="74">
        <v>0</v>
      </c>
      <c r="J49" s="74">
        <v>0</v>
      </c>
      <c r="K49" s="53">
        <v>0</v>
      </c>
      <c r="L49" s="53">
        <v>0</v>
      </c>
      <c r="M49" s="53">
        <v>0</v>
      </c>
      <c r="N49" s="53">
        <v>0</v>
      </c>
      <c r="O49" s="67">
        <v>0</v>
      </c>
      <c r="P49" s="67">
        <v>0</v>
      </c>
      <c r="Q49" s="67">
        <v>0</v>
      </c>
      <c r="R49" s="82">
        <v>0</v>
      </c>
      <c r="S49" s="59">
        <v>0</v>
      </c>
      <c r="T49" s="60">
        <v>0</v>
      </c>
      <c r="U49" s="49">
        <v>0</v>
      </c>
      <c r="V49" s="48">
        <v>0</v>
      </c>
      <c r="W49" s="83">
        <v>0</v>
      </c>
    </row>
    <row r="50" spans="1:23">
      <c r="A50" s="3">
        <v>32</v>
      </c>
      <c r="B50" s="71" t="s">
        <v>67</v>
      </c>
      <c r="C50" s="72" t="s">
        <v>42</v>
      </c>
      <c r="D50" s="56">
        <v>2.5</v>
      </c>
      <c r="E50" s="56">
        <v>4.7</v>
      </c>
      <c r="F50" s="57">
        <v>4.5</v>
      </c>
      <c r="G50" s="70">
        <v>0</v>
      </c>
      <c r="H50" s="74">
        <v>4.0999999999999996</v>
      </c>
      <c r="I50" s="74">
        <v>0</v>
      </c>
      <c r="J50" s="74">
        <v>0</v>
      </c>
      <c r="K50" s="53">
        <v>0</v>
      </c>
      <c r="L50" s="53">
        <v>0</v>
      </c>
      <c r="M50" s="53">
        <v>0</v>
      </c>
      <c r="N50" s="53">
        <v>0</v>
      </c>
      <c r="O50" s="67">
        <v>4</v>
      </c>
      <c r="P50" s="67">
        <v>0</v>
      </c>
      <c r="Q50" s="67">
        <v>0</v>
      </c>
      <c r="R50" s="82">
        <v>3</v>
      </c>
      <c r="S50" s="59">
        <v>2.9249999999999998</v>
      </c>
      <c r="T50" s="60">
        <v>1.3666666666666665</v>
      </c>
      <c r="U50" s="49">
        <v>0</v>
      </c>
      <c r="V50" s="48">
        <v>1.3333333333333333</v>
      </c>
      <c r="W50" s="83">
        <v>1.7250000000000001</v>
      </c>
    </row>
  </sheetData>
  <mergeCells count="8">
    <mergeCell ref="A40:W40"/>
    <mergeCell ref="D7:Q7"/>
    <mergeCell ref="R7:V7"/>
    <mergeCell ref="A1:W1"/>
    <mergeCell ref="A2:W2"/>
    <mergeCell ref="A3:W3"/>
    <mergeCell ref="A4:W4"/>
    <mergeCell ref="A5:W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A57"/>
  <sheetViews>
    <sheetView topLeftCell="A7" workbookViewId="0">
      <pane ySplit="2" topLeftCell="A36" activePane="bottomLeft" state="frozen"/>
      <selection activeCell="A7" sqref="A7"/>
      <selection pane="bottomLeft" activeCell="W55" sqref="W55"/>
    </sheetView>
  </sheetViews>
  <sheetFormatPr baseColWidth="10" defaultRowHeight="15"/>
  <cols>
    <col min="1" max="1" width="3.28515625" customWidth="1"/>
    <col min="2" max="2" width="30" customWidth="1"/>
    <col min="3" max="3" width="4.140625" customWidth="1"/>
    <col min="4" max="23" width="3.42578125" customWidth="1"/>
    <col min="24" max="24" width="1.140625" customWidth="1"/>
    <col min="25" max="25" width="3.5703125" customWidth="1"/>
    <col min="26" max="26" width="27.85546875" customWidth="1"/>
    <col min="27" max="27" width="7.85546875" customWidth="1"/>
  </cols>
  <sheetData>
    <row r="1" spans="1:27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7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>
      <c r="A5" s="97" t="s">
        <v>70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>
      <c r="A6" s="55"/>
      <c r="B6" s="55"/>
      <c r="C6" s="55"/>
      <c r="D6" s="55"/>
      <c r="E6" s="55"/>
      <c r="F6" s="55"/>
      <c r="G6" s="84"/>
      <c r="H6" s="55"/>
      <c r="I6" s="55"/>
      <c r="J6" s="81"/>
      <c r="K6" s="55"/>
      <c r="L6" s="78"/>
      <c r="M6" s="78"/>
      <c r="N6" s="78"/>
      <c r="O6" s="55"/>
      <c r="P6" s="55"/>
      <c r="Q6" s="55"/>
      <c r="R6" s="55"/>
      <c r="S6" s="55"/>
      <c r="T6" s="55"/>
      <c r="U6" s="55"/>
      <c r="V6" s="55"/>
      <c r="W6" s="55"/>
    </row>
    <row r="7" spans="1:27">
      <c r="D7" s="99" t="s">
        <v>126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 t="s">
        <v>127</v>
      </c>
      <c r="S7" s="99"/>
      <c r="T7" s="99"/>
      <c r="U7" s="99"/>
      <c r="V7" s="99"/>
      <c r="W7" s="64" t="s">
        <v>128</v>
      </c>
    </row>
    <row r="8" spans="1:27">
      <c r="A8" s="2" t="s">
        <v>0</v>
      </c>
      <c r="B8" s="2" t="s">
        <v>1</v>
      </c>
      <c r="C8" s="23" t="s">
        <v>90</v>
      </c>
      <c r="D8" s="46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6">
        <v>14</v>
      </c>
      <c r="R8" s="46">
        <v>15</v>
      </c>
      <c r="S8" s="63" t="s">
        <v>121</v>
      </c>
      <c r="T8" s="63" t="s">
        <v>122</v>
      </c>
      <c r="U8" s="63" t="s">
        <v>123</v>
      </c>
      <c r="V8" s="63" t="s">
        <v>124</v>
      </c>
      <c r="W8" s="65" t="s">
        <v>125</v>
      </c>
    </row>
    <row r="9" spans="1:27">
      <c r="A9" s="6">
        <v>1</v>
      </c>
      <c r="B9" s="8" t="s">
        <v>77</v>
      </c>
      <c r="C9" s="6" t="s">
        <v>14</v>
      </c>
      <c r="D9" s="50">
        <v>2</v>
      </c>
      <c r="E9" s="51">
        <v>4.4000000000000004</v>
      </c>
      <c r="F9" s="50">
        <v>3.2</v>
      </c>
      <c r="G9" s="50">
        <v>4.2</v>
      </c>
      <c r="H9" s="75">
        <v>4</v>
      </c>
      <c r="I9" s="61">
        <v>2</v>
      </c>
      <c r="J9" s="61">
        <v>2.5</v>
      </c>
      <c r="K9" s="66">
        <v>5</v>
      </c>
      <c r="L9" s="66">
        <v>4.7</v>
      </c>
      <c r="M9" s="66">
        <v>4.2</v>
      </c>
      <c r="N9" s="66">
        <v>3.8</v>
      </c>
      <c r="O9" s="48">
        <v>4</v>
      </c>
      <c r="P9" s="48">
        <v>4.3</v>
      </c>
      <c r="Q9" s="48">
        <v>3.8</v>
      </c>
      <c r="R9" s="47">
        <v>4.5</v>
      </c>
      <c r="S9" s="59">
        <f>(D9+E9+F9+G9)/4</f>
        <v>3.45</v>
      </c>
      <c r="T9" s="60">
        <f>(H9+I9+J9)/3</f>
        <v>2.8333333333333335</v>
      </c>
      <c r="U9" s="49">
        <f>(K9+L9+M9+N9)/4</f>
        <v>4.4249999999999998</v>
      </c>
      <c r="V9" s="48">
        <f>(O9+P9+Q9)/3</f>
        <v>4.0333333333333341</v>
      </c>
      <c r="W9" s="62">
        <f>SUM(R9:V9)/5</f>
        <v>3.8483333333333336</v>
      </c>
      <c r="Y9" s="32">
        <v>1</v>
      </c>
      <c r="Z9" s="33" t="s">
        <v>132</v>
      </c>
      <c r="AA9" s="54">
        <v>11018</v>
      </c>
    </row>
    <row r="10" spans="1:27">
      <c r="A10" s="6">
        <v>2</v>
      </c>
      <c r="B10" s="8" t="s">
        <v>89</v>
      </c>
      <c r="C10" s="6" t="s">
        <v>36</v>
      </c>
      <c r="D10" s="50">
        <v>1.5</v>
      </c>
      <c r="E10" s="51">
        <v>3.8</v>
      </c>
      <c r="F10" s="50">
        <v>3.5</v>
      </c>
      <c r="G10" s="69">
        <v>0</v>
      </c>
      <c r="H10" s="75">
        <v>3.5</v>
      </c>
      <c r="I10" s="61">
        <v>2</v>
      </c>
      <c r="J10" s="61">
        <v>1</v>
      </c>
      <c r="K10" s="66">
        <v>5</v>
      </c>
      <c r="L10" s="66">
        <v>5</v>
      </c>
      <c r="M10" s="66">
        <v>4.2</v>
      </c>
      <c r="N10" s="66">
        <v>3.8</v>
      </c>
      <c r="O10" s="48">
        <v>4.2</v>
      </c>
      <c r="P10" s="48">
        <v>4</v>
      </c>
      <c r="Q10" s="68">
        <v>3.2</v>
      </c>
      <c r="R10" s="47">
        <v>3</v>
      </c>
      <c r="S10" s="59">
        <f t="shared" ref="S10:S41" si="0">(D10+E10+F10+G10)/4</f>
        <v>2.2000000000000002</v>
      </c>
      <c r="T10" s="60">
        <f t="shared" ref="T10:T41" si="1">(H10+I10+J10)/3</f>
        <v>2.1666666666666665</v>
      </c>
      <c r="U10" s="49">
        <f t="shared" ref="U10:U41" si="2">(K10+L10+M10+N10)/4</f>
        <v>4.5</v>
      </c>
      <c r="V10" s="48">
        <f t="shared" ref="V10:V40" si="3">(O10+P10+Q10)/3</f>
        <v>3.7999999999999994</v>
      </c>
      <c r="W10" s="83">
        <f t="shared" ref="W10:W40" si="4">SUM(R10:V10)/5</f>
        <v>3.1333333333333333</v>
      </c>
      <c r="Y10" s="32">
        <v>2</v>
      </c>
      <c r="Z10" s="33" t="s">
        <v>156</v>
      </c>
      <c r="AA10" s="54">
        <v>40650</v>
      </c>
    </row>
    <row r="11" spans="1:27">
      <c r="A11" s="6">
        <v>3</v>
      </c>
      <c r="B11" s="8" t="s">
        <v>19</v>
      </c>
      <c r="C11" s="8" t="s">
        <v>17</v>
      </c>
      <c r="D11" s="50">
        <v>3.5</v>
      </c>
      <c r="E11" s="51">
        <v>4</v>
      </c>
      <c r="F11" s="50">
        <v>3.7</v>
      </c>
      <c r="G11" s="50">
        <v>3.7</v>
      </c>
      <c r="H11" s="75">
        <v>4.4000000000000004</v>
      </c>
      <c r="I11" s="61">
        <v>2</v>
      </c>
      <c r="J11" s="61">
        <v>2</v>
      </c>
      <c r="K11" s="66">
        <v>5</v>
      </c>
      <c r="L11" s="66">
        <v>2.7</v>
      </c>
      <c r="M11" s="66">
        <v>4</v>
      </c>
      <c r="N11" s="66">
        <v>1</v>
      </c>
      <c r="O11" s="48">
        <v>4</v>
      </c>
      <c r="P11" s="48">
        <v>3</v>
      </c>
      <c r="Q11" s="48">
        <v>2.2999999999999998</v>
      </c>
      <c r="R11" s="47">
        <v>3</v>
      </c>
      <c r="S11" s="59">
        <f t="shared" si="0"/>
        <v>3.7249999999999996</v>
      </c>
      <c r="T11" s="60">
        <f t="shared" si="1"/>
        <v>2.8000000000000003</v>
      </c>
      <c r="U11" s="49">
        <f t="shared" si="2"/>
        <v>3.1749999999999998</v>
      </c>
      <c r="V11" s="48">
        <f t="shared" si="3"/>
        <v>3.1</v>
      </c>
      <c r="W11" s="83">
        <f t="shared" si="4"/>
        <v>3.1599999999999997</v>
      </c>
      <c r="Y11" s="32">
        <v>3</v>
      </c>
      <c r="Z11" s="33" t="s">
        <v>152</v>
      </c>
      <c r="AA11" s="54">
        <v>40663</v>
      </c>
    </row>
    <row r="12" spans="1:27">
      <c r="A12" s="6">
        <v>4</v>
      </c>
      <c r="B12" s="8" t="s">
        <v>76</v>
      </c>
      <c r="C12" s="9" t="s">
        <v>14</v>
      </c>
      <c r="D12" s="50">
        <v>4</v>
      </c>
      <c r="E12" s="51">
        <v>3.8</v>
      </c>
      <c r="F12" s="50">
        <v>4.8</v>
      </c>
      <c r="G12" s="50">
        <v>4</v>
      </c>
      <c r="H12" s="75">
        <v>3.7</v>
      </c>
      <c r="I12" s="61">
        <v>2</v>
      </c>
      <c r="J12" s="61">
        <v>1.5</v>
      </c>
      <c r="K12" s="66">
        <v>5</v>
      </c>
      <c r="L12" s="66">
        <v>5</v>
      </c>
      <c r="M12" s="66">
        <v>4.5</v>
      </c>
      <c r="N12" s="66">
        <v>4.0999999999999996</v>
      </c>
      <c r="O12" s="67">
        <v>0</v>
      </c>
      <c r="P12" s="48">
        <v>3.5</v>
      </c>
      <c r="Q12" s="48">
        <v>2.8</v>
      </c>
      <c r="R12" s="47">
        <v>4.2</v>
      </c>
      <c r="S12" s="59">
        <f t="shared" si="0"/>
        <v>4.1500000000000004</v>
      </c>
      <c r="T12" s="60">
        <f t="shared" si="1"/>
        <v>2.4</v>
      </c>
      <c r="U12" s="49">
        <f t="shared" si="2"/>
        <v>4.6500000000000004</v>
      </c>
      <c r="V12" s="48">
        <f t="shared" si="3"/>
        <v>2.1</v>
      </c>
      <c r="W12" s="62">
        <f t="shared" si="4"/>
        <v>3.5000000000000009</v>
      </c>
      <c r="Y12" s="32">
        <v>4</v>
      </c>
      <c r="Z12" s="33" t="s">
        <v>207</v>
      </c>
      <c r="AA12" s="54">
        <v>40670</v>
      </c>
    </row>
    <row r="13" spans="1:27">
      <c r="A13" s="6">
        <v>5</v>
      </c>
      <c r="B13" s="7" t="s">
        <v>13</v>
      </c>
      <c r="C13" s="6" t="s">
        <v>14</v>
      </c>
      <c r="D13" s="50">
        <v>3.8</v>
      </c>
      <c r="E13" s="51">
        <v>4.3</v>
      </c>
      <c r="F13" s="50">
        <v>4</v>
      </c>
      <c r="G13" s="50">
        <v>4</v>
      </c>
      <c r="H13" s="75">
        <v>4</v>
      </c>
      <c r="I13" s="61">
        <v>2</v>
      </c>
      <c r="J13" s="61">
        <v>2</v>
      </c>
      <c r="K13" s="66">
        <v>5</v>
      </c>
      <c r="L13" s="66">
        <v>5</v>
      </c>
      <c r="M13" s="66">
        <v>4.5</v>
      </c>
      <c r="N13" s="66">
        <v>4</v>
      </c>
      <c r="O13" s="48">
        <v>4.8</v>
      </c>
      <c r="P13" s="48">
        <v>3.7</v>
      </c>
      <c r="Q13" s="48">
        <v>3</v>
      </c>
      <c r="R13" s="47">
        <v>3.8</v>
      </c>
      <c r="S13" s="59">
        <f t="shared" si="0"/>
        <v>4.0250000000000004</v>
      </c>
      <c r="T13" s="60">
        <f t="shared" si="1"/>
        <v>2.6666666666666665</v>
      </c>
      <c r="U13" s="49">
        <f t="shared" si="2"/>
        <v>4.625</v>
      </c>
      <c r="V13" s="48">
        <f t="shared" si="3"/>
        <v>3.8333333333333335</v>
      </c>
      <c r="W13" s="62">
        <f t="shared" si="4"/>
        <v>3.79</v>
      </c>
      <c r="Y13" s="34">
        <v>5</v>
      </c>
      <c r="Z13" s="35" t="s">
        <v>140</v>
      </c>
      <c r="AA13" s="42">
        <v>40639</v>
      </c>
    </row>
    <row r="14" spans="1:27">
      <c r="A14" s="6">
        <v>6</v>
      </c>
      <c r="B14" s="7" t="s">
        <v>60</v>
      </c>
      <c r="C14" s="6" t="s">
        <v>33</v>
      </c>
      <c r="D14" s="50">
        <v>4.5999999999999996</v>
      </c>
      <c r="E14" s="51">
        <v>5</v>
      </c>
      <c r="F14" s="50">
        <v>4.5</v>
      </c>
      <c r="G14" s="50">
        <v>4.7</v>
      </c>
      <c r="H14" s="75">
        <v>4</v>
      </c>
      <c r="I14" s="61">
        <v>3.3</v>
      </c>
      <c r="J14" s="61">
        <v>2.5</v>
      </c>
      <c r="K14" s="66">
        <v>4.5</v>
      </c>
      <c r="L14" s="66">
        <v>5</v>
      </c>
      <c r="M14" s="66">
        <v>4.5</v>
      </c>
      <c r="N14" s="66">
        <v>4.0999999999999996</v>
      </c>
      <c r="O14" s="48">
        <v>5</v>
      </c>
      <c r="P14" s="48">
        <v>4.5</v>
      </c>
      <c r="Q14" s="48">
        <v>3.8</v>
      </c>
      <c r="R14" s="47">
        <v>4.3</v>
      </c>
      <c r="S14" s="59">
        <f t="shared" si="0"/>
        <v>4.7</v>
      </c>
      <c r="T14" s="60">
        <f t="shared" si="1"/>
        <v>3.2666666666666671</v>
      </c>
      <c r="U14" s="49">
        <f t="shared" si="2"/>
        <v>4.5250000000000004</v>
      </c>
      <c r="V14" s="48">
        <f t="shared" si="3"/>
        <v>4.4333333333333336</v>
      </c>
      <c r="W14" s="62">
        <f t="shared" si="4"/>
        <v>4.2450000000000001</v>
      </c>
      <c r="Y14" s="34">
        <v>6</v>
      </c>
      <c r="Z14" s="35" t="s">
        <v>157</v>
      </c>
      <c r="AA14" s="42">
        <v>40660</v>
      </c>
    </row>
    <row r="15" spans="1:27">
      <c r="A15" s="6">
        <v>7</v>
      </c>
      <c r="B15" s="7" t="s">
        <v>84</v>
      </c>
      <c r="C15" s="6" t="s">
        <v>36</v>
      </c>
      <c r="D15" s="50">
        <v>2.2999999999999998</v>
      </c>
      <c r="E15" s="51">
        <v>3.8</v>
      </c>
      <c r="F15" s="50">
        <v>4</v>
      </c>
      <c r="G15" s="50">
        <v>0</v>
      </c>
      <c r="H15" s="75">
        <v>4</v>
      </c>
      <c r="I15" s="61">
        <v>2</v>
      </c>
      <c r="J15" s="61">
        <v>1.5</v>
      </c>
      <c r="K15" s="66">
        <v>5</v>
      </c>
      <c r="L15" s="66">
        <v>5</v>
      </c>
      <c r="M15" s="66">
        <v>4.2</v>
      </c>
      <c r="N15" s="66">
        <v>4.3</v>
      </c>
      <c r="O15" s="48">
        <v>4.7</v>
      </c>
      <c r="P15" s="48">
        <v>5</v>
      </c>
      <c r="Q15" s="48">
        <v>4.5</v>
      </c>
      <c r="R15" s="47">
        <v>3</v>
      </c>
      <c r="S15" s="59">
        <f t="shared" si="0"/>
        <v>2.5249999999999999</v>
      </c>
      <c r="T15" s="60">
        <f t="shared" si="1"/>
        <v>2.5</v>
      </c>
      <c r="U15" s="49">
        <f t="shared" si="2"/>
        <v>4.625</v>
      </c>
      <c r="V15" s="48">
        <f t="shared" si="3"/>
        <v>4.7333333333333334</v>
      </c>
      <c r="W15" s="62">
        <f t="shared" si="4"/>
        <v>3.4766666666666666</v>
      </c>
      <c r="Y15" s="34">
        <v>7</v>
      </c>
      <c r="Z15" s="35" t="s">
        <v>206</v>
      </c>
      <c r="AA15" s="42">
        <v>40695</v>
      </c>
    </row>
    <row r="16" spans="1:27">
      <c r="A16" s="6">
        <v>8</v>
      </c>
      <c r="B16" s="7" t="s">
        <v>18</v>
      </c>
      <c r="C16" s="6" t="s">
        <v>17</v>
      </c>
      <c r="D16" s="50">
        <v>4.2</v>
      </c>
      <c r="E16" s="51">
        <v>4.2</v>
      </c>
      <c r="F16" s="50">
        <v>3.7</v>
      </c>
      <c r="G16" s="50">
        <v>4.5</v>
      </c>
      <c r="H16" s="76">
        <v>0</v>
      </c>
      <c r="I16" s="61">
        <v>3.3</v>
      </c>
      <c r="J16" s="61">
        <v>4</v>
      </c>
      <c r="K16" s="66">
        <v>5</v>
      </c>
      <c r="L16" s="53">
        <v>4.5</v>
      </c>
      <c r="M16" s="66">
        <v>4.5</v>
      </c>
      <c r="N16" s="53">
        <v>4.2</v>
      </c>
      <c r="O16" s="67">
        <v>3.2</v>
      </c>
      <c r="P16" s="48">
        <v>3</v>
      </c>
      <c r="Q16" s="48">
        <v>2.2999999999999998</v>
      </c>
      <c r="R16" s="47">
        <v>4</v>
      </c>
      <c r="S16" s="59">
        <f t="shared" si="0"/>
        <v>4.1500000000000004</v>
      </c>
      <c r="T16" s="60">
        <f t="shared" si="1"/>
        <v>2.4333333333333331</v>
      </c>
      <c r="U16" s="49">
        <f t="shared" si="2"/>
        <v>4.55</v>
      </c>
      <c r="V16" s="48">
        <f t="shared" si="3"/>
        <v>2.8333333333333335</v>
      </c>
      <c r="W16" s="62">
        <f t="shared" si="4"/>
        <v>3.5933333333333328</v>
      </c>
      <c r="Y16" s="36">
        <v>8</v>
      </c>
      <c r="Z16" s="37" t="s">
        <v>174</v>
      </c>
      <c r="AA16" s="43">
        <v>40665</v>
      </c>
    </row>
    <row r="17" spans="1:27">
      <c r="A17" s="6">
        <v>9</v>
      </c>
      <c r="B17" s="71" t="s">
        <v>71</v>
      </c>
      <c r="C17" s="72" t="s">
        <v>14</v>
      </c>
      <c r="D17" s="69">
        <v>0</v>
      </c>
      <c r="E17" s="77">
        <v>0</v>
      </c>
      <c r="F17" s="69">
        <v>0</v>
      </c>
      <c r="G17" s="69">
        <v>0</v>
      </c>
      <c r="H17" s="76">
        <v>0</v>
      </c>
      <c r="I17" s="76">
        <v>0</v>
      </c>
      <c r="J17" s="76">
        <v>0</v>
      </c>
      <c r="K17" s="53">
        <v>0</v>
      </c>
      <c r="L17" s="53">
        <v>0</v>
      </c>
      <c r="M17" s="53">
        <v>0</v>
      </c>
      <c r="N17" s="53">
        <v>0</v>
      </c>
      <c r="O17" s="67">
        <v>0</v>
      </c>
      <c r="P17" s="67">
        <v>0</v>
      </c>
      <c r="Q17" s="67">
        <v>0</v>
      </c>
      <c r="R17" s="86">
        <v>0</v>
      </c>
      <c r="S17" s="59">
        <f t="shared" si="0"/>
        <v>0</v>
      </c>
      <c r="T17" s="60">
        <f t="shared" si="1"/>
        <v>0</v>
      </c>
      <c r="U17" s="49">
        <f t="shared" si="2"/>
        <v>0</v>
      </c>
      <c r="V17" s="48">
        <f t="shared" si="3"/>
        <v>0</v>
      </c>
      <c r="W17" s="83">
        <f t="shared" si="4"/>
        <v>0</v>
      </c>
      <c r="Y17" s="36">
        <v>9</v>
      </c>
      <c r="Z17" s="37" t="s">
        <v>185</v>
      </c>
      <c r="AA17" s="43">
        <v>40688</v>
      </c>
    </row>
    <row r="18" spans="1:27">
      <c r="A18" s="6">
        <v>10</v>
      </c>
      <c r="B18" s="7" t="s">
        <v>61</v>
      </c>
      <c r="C18" s="6" t="s">
        <v>33</v>
      </c>
      <c r="D18" s="69">
        <v>3.5</v>
      </c>
      <c r="E18" s="77">
        <v>1</v>
      </c>
      <c r="F18" s="69">
        <v>1</v>
      </c>
      <c r="G18" s="52">
        <v>4.2</v>
      </c>
      <c r="H18" s="75">
        <v>3.7</v>
      </c>
      <c r="I18" s="61">
        <v>2.5</v>
      </c>
      <c r="J18" s="61">
        <v>1</v>
      </c>
      <c r="K18" s="66">
        <v>4.5</v>
      </c>
      <c r="L18" s="66">
        <v>5</v>
      </c>
      <c r="M18" s="66">
        <v>5</v>
      </c>
      <c r="N18" s="66">
        <v>4.3</v>
      </c>
      <c r="O18" s="48">
        <v>4.8</v>
      </c>
      <c r="P18" s="48">
        <v>3.5</v>
      </c>
      <c r="Q18" s="48">
        <v>3.6</v>
      </c>
      <c r="R18" s="47">
        <v>4</v>
      </c>
      <c r="S18" s="59">
        <f t="shared" si="0"/>
        <v>2.4249999999999998</v>
      </c>
      <c r="T18" s="60">
        <f t="shared" si="1"/>
        <v>2.4</v>
      </c>
      <c r="U18" s="49">
        <f t="shared" si="2"/>
        <v>4.7</v>
      </c>
      <c r="V18" s="48">
        <f t="shared" si="3"/>
        <v>3.9666666666666668</v>
      </c>
      <c r="W18" s="85">
        <f t="shared" si="4"/>
        <v>3.4983333333333335</v>
      </c>
      <c r="Y18" s="36">
        <v>10</v>
      </c>
      <c r="Z18" s="37" t="s">
        <v>175</v>
      </c>
      <c r="AA18" s="43">
        <v>40681</v>
      </c>
    </row>
    <row r="19" spans="1:27">
      <c r="A19" s="6">
        <v>11</v>
      </c>
      <c r="B19" s="7" t="s">
        <v>74</v>
      </c>
      <c r="C19" s="6" t="s">
        <v>14</v>
      </c>
      <c r="D19" s="50">
        <v>2.6</v>
      </c>
      <c r="E19" s="51">
        <v>4.4000000000000004</v>
      </c>
      <c r="F19" s="50">
        <v>3.2</v>
      </c>
      <c r="G19" s="50">
        <v>4.2</v>
      </c>
      <c r="H19" s="58">
        <v>4</v>
      </c>
      <c r="I19" s="61">
        <v>2</v>
      </c>
      <c r="J19" s="61">
        <v>2</v>
      </c>
      <c r="K19" s="66">
        <v>5</v>
      </c>
      <c r="L19" s="66">
        <v>4.7</v>
      </c>
      <c r="M19" s="66">
        <v>4.2</v>
      </c>
      <c r="N19" s="66">
        <v>3.8</v>
      </c>
      <c r="O19" s="48">
        <v>4</v>
      </c>
      <c r="P19" s="48">
        <v>4.3</v>
      </c>
      <c r="Q19" s="48">
        <v>3.8</v>
      </c>
      <c r="R19" s="47">
        <v>4.3</v>
      </c>
      <c r="S19" s="59">
        <f t="shared" si="0"/>
        <v>3.5999999999999996</v>
      </c>
      <c r="T19" s="60">
        <f t="shared" si="1"/>
        <v>2.6666666666666665</v>
      </c>
      <c r="U19" s="49">
        <f t="shared" si="2"/>
        <v>4.4249999999999998</v>
      </c>
      <c r="V19" s="48">
        <f t="shared" si="3"/>
        <v>4.0333333333333341</v>
      </c>
      <c r="W19" s="62">
        <f t="shared" si="4"/>
        <v>3.8050000000000006</v>
      </c>
      <c r="Y19" s="36">
        <v>11</v>
      </c>
      <c r="Z19" s="37" t="s">
        <v>173</v>
      </c>
      <c r="AA19" s="43">
        <v>40688</v>
      </c>
    </row>
    <row r="20" spans="1:27">
      <c r="A20" s="6">
        <v>12</v>
      </c>
      <c r="B20" s="7" t="s">
        <v>16</v>
      </c>
      <c r="C20" s="6" t="s">
        <v>17</v>
      </c>
      <c r="D20" s="50">
        <v>3.8</v>
      </c>
      <c r="E20" s="51">
        <v>3.8</v>
      </c>
      <c r="F20" s="50">
        <v>4.5</v>
      </c>
      <c r="G20" s="69">
        <v>3.2</v>
      </c>
      <c r="H20" s="75">
        <v>5</v>
      </c>
      <c r="I20" s="61">
        <v>2.2999999999999998</v>
      </c>
      <c r="J20" s="61">
        <v>3</v>
      </c>
      <c r="K20" s="66">
        <v>5</v>
      </c>
      <c r="L20" s="66">
        <v>5</v>
      </c>
      <c r="M20" s="66">
        <v>4.2</v>
      </c>
      <c r="N20" s="66">
        <v>5</v>
      </c>
      <c r="O20" s="48">
        <v>4.8</v>
      </c>
      <c r="P20" s="48">
        <v>5</v>
      </c>
      <c r="Q20" s="48">
        <v>4.5</v>
      </c>
      <c r="R20" s="47">
        <v>4.5</v>
      </c>
      <c r="S20" s="59">
        <f t="shared" si="0"/>
        <v>3.8250000000000002</v>
      </c>
      <c r="T20" s="60">
        <f t="shared" si="1"/>
        <v>3.4333333333333336</v>
      </c>
      <c r="U20" s="49">
        <f t="shared" si="2"/>
        <v>4.8</v>
      </c>
      <c r="V20" s="48">
        <f t="shared" si="3"/>
        <v>4.7666666666666666</v>
      </c>
      <c r="W20" s="62">
        <f t="shared" si="4"/>
        <v>4.2649999999999997</v>
      </c>
      <c r="Y20" s="40">
        <v>12</v>
      </c>
      <c r="Z20" s="41" t="s">
        <v>145</v>
      </c>
      <c r="AA20" s="44">
        <v>40639</v>
      </c>
    </row>
    <row r="21" spans="1:27">
      <c r="A21" s="6">
        <v>13</v>
      </c>
      <c r="B21" s="71" t="s">
        <v>22</v>
      </c>
      <c r="C21" s="72" t="s">
        <v>17</v>
      </c>
      <c r="D21" s="69">
        <v>0</v>
      </c>
      <c r="E21" s="69">
        <v>0</v>
      </c>
      <c r="F21" s="69">
        <v>0</v>
      </c>
      <c r="G21" s="69">
        <v>0</v>
      </c>
      <c r="H21" s="74">
        <v>0</v>
      </c>
      <c r="I21" s="76">
        <v>0</v>
      </c>
      <c r="J21" s="76">
        <v>0</v>
      </c>
      <c r="K21" s="53">
        <v>0</v>
      </c>
      <c r="L21" s="53">
        <v>0</v>
      </c>
      <c r="M21" s="53">
        <v>0</v>
      </c>
      <c r="N21" s="53">
        <v>0</v>
      </c>
      <c r="O21" s="67">
        <v>0</v>
      </c>
      <c r="P21" s="67">
        <v>0</v>
      </c>
      <c r="Q21" s="67">
        <v>0</v>
      </c>
      <c r="R21" s="86">
        <v>0</v>
      </c>
      <c r="S21" s="59">
        <f t="shared" si="0"/>
        <v>0</v>
      </c>
      <c r="T21" s="60">
        <f t="shared" si="1"/>
        <v>0</v>
      </c>
      <c r="U21" s="49">
        <f t="shared" si="2"/>
        <v>0</v>
      </c>
      <c r="V21" s="48">
        <f t="shared" si="3"/>
        <v>0</v>
      </c>
      <c r="W21" s="83">
        <f t="shared" si="4"/>
        <v>0</v>
      </c>
      <c r="Y21" s="40">
        <v>13</v>
      </c>
      <c r="Z21" s="41" t="s">
        <v>208</v>
      </c>
      <c r="AA21" s="44">
        <v>40701</v>
      </c>
    </row>
    <row r="22" spans="1:27">
      <c r="A22" s="6">
        <v>14</v>
      </c>
      <c r="B22" s="7" t="s">
        <v>97</v>
      </c>
      <c r="C22" s="6" t="s">
        <v>26</v>
      </c>
      <c r="D22" s="50">
        <v>3.8</v>
      </c>
      <c r="E22" s="51">
        <v>3.8</v>
      </c>
      <c r="F22" s="50">
        <v>4.7</v>
      </c>
      <c r="G22" s="69">
        <v>3.2</v>
      </c>
      <c r="H22" s="75">
        <v>5</v>
      </c>
      <c r="I22" s="61">
        <v>2.5</v>
      </c>
      <c r="J22" s="61">
        <v>4</v>
      </c>
      <c r="K22" s="66">
        <v>3</v>
      </c>
      <c r="L22" s="66">
        <v>5</v>
      </c>
      <c r="M22" s="66">
        <v>4.2</v>
      </c>
      <c r="N22" s="66">
        <v>5</v>
      </c>
      <c r="O22" s="48">
        <v>4.5999999999999996</v>
      </c>
      <c r="P22" s="48">
        <v>5</v>
      </c>
      <c r="Q22" s="48">
        <v>4.5</v>
      </c>
      <c r="R22" s="47">
        <v>4.5</v>
      </c>
      <c r="S22" s="59">
        <f t="shared" si="0"/>
        <v>3.875</v>
      </c>
      <c r="T22" s="60">
        <f t="shared" si="1"/>
        <v>3.8333333333333335</v>
      </c>
      <c r="U22" s="49">
        <f t="shared" si="2"/>
        <v>4.3</v>
      </c>
      <c r="V22" s="48">
        <f t="shared" si="3"/>
        <v>4.7</v>
      </c>
      <c r="W22" s="62">
        <f t="shared" si="4"/>
        <v>4.2416666666666663</v>
      </c>
      <c r="Y22" s="40">
        <v>14</v>
      </c>
      <c r="Z22" s="41" t="s">
        <v>209</v>
      </c>
      <c r="AA22" s="44">
        <v>40701</v>
      </c>
    </row>
    <row r="23" spans="1:27">
      <c r="A23" s="6">
        <v>15</v>
      </c>
      <c r="B23" s="8" t="s">
        <v>78</v>
      </c>
      <c r="C23" s="9" t="s">
        <v>14</v>
      </c>
      <c r="D23" s="50">
        <v>3.8</v>
      </c>
      <c r="E23" s="51">
        <v>2.5</v>
      </c>
      <c r="F23" s="50">
        <v>3.7</v>
      </c>
      <c r="G23" s="50">
        <v>3</v>
      </c>
      <c r="H23" s="75">
        <v>4</v>
      </c>
      <c r="I23" s="61">
        <v>2.5</v>
      </c>
      <c r="J23" s="76">
        <v>3</v>
      </c>
      <c r="K23" s="53">
        <v>5</v>
      </c>
      <c r="L23" s="66">
        <v>5</v>
      </c>
      <c r="M23" s="66">
        <v>5</v>
      </c>
      <c r="N23" s="66">
        <v>4.3</v>
      </c>
      <c r="O23" s="48">
        <v>4.7</v>
      </c>
      <c r="P23" s="48">
        <v>4</v>
      </c>
      <c r="Q23" s="48">
        <v>3</v>
      </c>
      <c r="R23" s="47">
        <v>4</v>
      </c>
      <c r="S23" s="59">
        <f t="shared" si="0"/>
        <v>3.25</v>
      </c>
      <c r="T23" s="60">
        <f t="shared" si="1"/>
        <v>3.1666666666666665</v>
      </c>
      <c r="U23" s="49">
        <f t="shared" si="2"/>
        <v>4.8250000000000002</v>
      </c>
      <c r="V23" s="48">
        <f t="shared" si="3"/>
        <v>3.9</v>
      </c>
      <c r="W23" s="62">
        <f t="shared" si="4"/>
        <v>3.8283333333333331</v>
      </c>
      <c r="Y23" s="38">
        <v>15</v>
      </c>
      <c r="Z23" s="39" t="s">
        <v>119</v>
      </c>
      <c r="AA23" s="45"/>
    </row>
    <row r="24" spans="1:27">
      <c r="A24" s="6">
        <v>16</v>
      </c>
      <c r="B24" s="8" t="s">
        <v>55</v>
      </c>
      <c r="C24" s="9" t="s">
        <v>17</v>
      </c>
      <c r="D24" s="50">
        <v>3.9</v>
      </c>
      <c r="E24" s="51">
        <v>4</v>
      </c>
      <c r="F24" s="52">
        <v>3</v>
      </c>
      <c r="G24" s="52">
        <v>4</v>
      </c>
      <c r="H24" s="75">
        <v>4.9000000000000004</v>
      </c>
      <c r="I24" s="61">
        <v>2</v>
      </c>
      <c r="J24" s="61">
        <v>2.5</v>
      </c>
      <c r="K24" s="66">
        <v>5</v>
      </c>
      <c r="L24" s="66">
        <v>5</v>
      </c>
      <c r="M24" s="66">
        <v>5</v>
      </c>
      <c r="N24" s="66">
        <v>4</v>
      </c>
      <c r="O24" s="48">
        <v>4.2</v>
      </c>
      <c r="P24" s="48">
        <v>3.8</v>
      </c>
      <c r="Q24" s="48">
        <v>2.5</v>
      </c>
      <c r="R24" s="47">
        <v>3</v>
      </c>
      <c r="S24" s="59">
        <f t="shared" si="0"/>
        <v>3.7250000000000001</v>
      </c>
      <c r="T24" s="60">
        <f t="shared" si="1"/>
        <v>3.1333333333333333</v>
      </c>
      <c r="U24" s="49">
        <f t="shared" si="2"/>
        <v>4.75</v>
      </c>
      <c r="V24" s="48">
        <f t="shared" si="3"/>
        <v>3.5</v>
      </c>
      <c r="W24" s="62">
        <f t="shared" si="4"/>
        <v>3.621666666666667</v>
      </c>
    </row>
    <row r="25" spans="1:27">
      <c r="A25" s="6">
        <v>17</v>
      </c>
      <c r="B25" s="8" t="s">
        <v>21</v>
      </c>
      <c r="C25" s="9" t="s">
        <v>17</v>
      </c>
      <c r="D25" s="50">
        <v>4.5999999999999996</v>
      </c>
      <c r="E25" s="51">
        <v>4.3</v>
      </c>
      <c r="F25" s="50">
        <v>4.7</v>
      </c>
      <c r="G25" s="50">
        <v>4</v>
      </c>
      <c r="H25" s="75">
        <v>4.7</v>
      </c>
      <c r="I25" s="61">
        <v>2</v>
      </c>
      <c r="J25" s="61">
        <v>1.5</v>
      </c>
      <c r="K25" s="66">
        <v>5</v>
      </c>
      <c r="L25" s="66">
        <v>5</v>
      </c>
      <c r="M25" s="66">
        <v>4.2</v>
      </c>
      <c r="N25" s="66">
        <v>4</v>
      </c>
      <c r="O25" s="48">
        <v>4.2</v>
      </c>
      <c r="P25" s="48">
        <v>5</v>
      </c>
      <c r="Q25" s="48">
        <v>4.5</v>
      </c>
      <c r="R25" s="47">
        <v>3.7</v>
      </c>
      <c r="S25" s="59">
        <f t="shared" si="0"/>
        <v>4.3999999999999995</v>
      </c>
      <c r="T25" s="60">
        <f t="shared" si="1"/>
        <v>2.7333333333333329</v>
      </c>
      <c r="U25" s="49">
        <f t="shared" si="2"/>
        <v>4.55</v>
      </c>
      <c r="V25" s="48">
        <f t="shared" si="3"/>
        <v>4.5666666666666664</v>
      </c>
      <c r="W25" s="62">
        <f t="shared" si="4"/>
        <v>3.9899999999999998</v>
      </c>
      <c r="Z25" s="80" t="s">
        <v>180</v>
      </c>
    </row>
    <row r="26" spans="1:27">
      <c r="A26" s="6">
        <v>18</v>
      </c>
      <c r="B26" s="7" t="s">
        <v>56</v>
      </c>
      <c r="C26" s="6" t="s">
        <v>17</v>
      </c>
      <c r="D26" s="50">
        <v>4</v>
      </c>
      <c r="E26" s="51">
        <v>3.7</v>
      </c>
      <c r="F26" s="50">
        <v>3</v>
      </c>
      <c r="G26" s="69">
        <v>0</v>
      </c>
      <c r="H26" s="58">
        <v>3.3</v>
      </c>
      <c r="I26" s="61">
        <v>2</v>
      </c>
      <c r="J26" s="61">
        <v>4</v>
      </c>
      <c r="K26" s="66">
        <v>5</v>
      </c>
      <c r="L26" s="66">
        <v>5</v>
      </c>
      <c r="M26" s="66">
        <v>4.3</v>
      </c>
      <c r="N26" s="66">
        <v>4</v>
      </c>
      <c r="O26" s="48">
        <v>4.3</v>
      </c>
      <c r="P26" s="48">
        <v>3.8</v>
      </c>
      <c r="Q26" s="48">
        <v>2.5</v>
      </c>
      <c r="R26" s="47">
        <v>4</v>
      </c>
      <c r="S26" s="59">
        <f t="shared" si="0"/>
        <v>2.6749999999999998</v>
      </c>
      <c r="T26" s="60">
        <f t="shared" si="1"/>
        <v>3.1</v>
      </c>
      <c r="U26" s="49">
        <f t="shared" si="2"/>
        <v>4.5750000000000002</v>
      </c>
      <c r="V26" s="48">
        <f t="shared" si="3"/>
        <v>3.5333333333333332</v>
      </c>
      <c r="W26" s="62">
        <f t="shared" si="4"/>
        <v>3.5766666666666667</v>
      </c>
      <c r="Z26" s="80" t="s">
        <v>181</v>
      </c>
    </row>
    <row r="27" spans="1:27">
      <c r="A27" s="6">
        <v>19</v>
      </c>
      <c r="B27" s="7" t="s">
        <v>54</v>
      </c>
      <c r="C27" s="6" t="s">
        <v>17</v>
      </c>
      <c r="D27" s="50">
        <v>3</v>
      </c>
      <c r="E27" s="51">
        <v>3.7</v>
      </c>
      <c r="F27" s="50">
        <v>3</v>
      </c>
      <c r="G27" s="69">
        <v>1</v>
      </c>
      <c r="H27" s="75">
        <v>3.3</v>
      </c>
      <c r="I27" s="61">
        <v>2</v>
      </c>
      <c r="J27" s="61">
        <v>2</v>
      </c>
      <c r="K27" s="66">
        <v>5</v>
      </c>
      <c r="L27" s="66">
        <v>5</v>
      </c>
      <c r="M27" s="66">
        <v>4.3</v>
      </c>
      <c r="N27" s="66">
        <v>4</v>
      </c>
      <c r="O27" s="48">
        <v>4.8</v>
      </c>
      <c r="P27" s="48">
        <v>3.8</v>
      </c>
      <c r="Q27" s="48">
        <v>2.5</v>
      </c>
      <c r="R27" s="47">
        <v>4</v>
      </c>
      <c r="S27" s="59">
        <f t="shared" si="0"/>
        <v>2.6749999999999998</v>
      </c>
      <c r="T27" s="60">
        <f t="shared" si="1"/>
        <v>2.4333333333333331</v>
      </c>
      <c r="U27" s="49">
        <f t="shared" si="2"/>
        <v>4.5750000000000002</v>
      </c>
      <c r="V27" s="48">
        <f t="shared" si="3"/>
        <v>3.6999999999999997</v>
      </c>
      <c r="W27" s="85">
        <f t="shared" si="4"/>
        <v>3.4766666666666666</v>
      </c>
      <c r="Z27" s="80" t="s">
        <v>182</v>
      </c>
    </row>
    <row r="28" spans="1:27">
      <c r="A28" s="6">
        <v>20</v>
      </c>
      <c r="B28" s="7" t="s">
        <v>75</v>
      </c>
      <c r="C28" s="6" t="s">
        <v>14</v>
      </c>
      <c r="D28" s="50">
        <v>2</v>
      </c>
      <c r="E28" s="69">
        <v>0</v>
      </c>
      <c r="F28" s="50">
        <v>4</v>
      </c>
      <c r="G28" s="50">
        <v>4</v>
      </c>
      <c r="H28" s="58">
        <v>4</v>
      </c>
      <c r="I28" s="61">
        <v>2</v>
      </c>
      <c r="J28" s="61">
        <v>2.5</v>
      </c>
      <c r="K28" s="66">
        <v>5</v>
      </c>
      <c r="L28" s="66">
        <v>5</v>
      </c>
      <c r="M28" s="66">
        <v>4.5</v>
      </c>
      <c r="N28" s="66">
        <v>4.3</v>
      </c>
      <c r="O28" s="48">
        <v>5</v>
      </c>
      <c r="P28" s="48">
        <v>3.7</v>
      </c>
      <c r="Q28" s="48">
        <v>3</v>
      </c>
      <c r="R28" s="47">
        <v>4.5</v>
      </c>
      <c r="S28" s="59">
        <f t="shared" si="0"/>
        <v>2.5</v>
      </c>
      <c r="T28" s="60">
        <f t="shared" si="1"/>
        <v>2.8333333333333335</v>
      </c>
      <c r="U28" s="49">
        <f t="shared" si="2"/>
        <v>4.7</v>
      </c>
      <c r="V28" s="48">
        <f t="shared" si="3"/>
        <v>3.9</v>
      </c>
      <c r="W28" s="62">
        <f t="shared" si="4"/>
        <v>3.6866666666666665</v>
      </c>
    </row>
    <row r="29" spans="1:27">
      <c r="A29" s="6">
        <v>21</v>
      </c>
      <c r="B29" s="7" t="s">
        <v>23</v>
      </c>
      <c r="C29" s="6" t="s">
        <v>17</v>
      </c>
      <c r="D29" s="50">
        <v>3.8</v>
      </c>
      <c r="E29" s="51">
        <v>4.3</v>
      </c>
      <c r="F29" s="50">
        <v>4.5</v>
      </c>
      <c r="G29" s="50">
        <v>4</v>
      </c>
      <c r="H29" s="75">
        <v>4.9000000000000004</v>
      </c>
      <c r="I29" s="61">
        <v>2</v>
      </c>
      <c r="J29" s="61">
        <v>3</v>
      </c>
      <c r="K29" s="66">
        <v>5</v>
      </c>
      <c r="L29" s="66">
        <v>5</v>
      </c>
      <c r="M29" s="66">
        <v>4.2</v>
      </c>
      <c r="N29" s="66">
        <v>4</v>
      </c>
      <c r="O29" s="48">
        <v>4.8</v>
      </c>
      <c r="P29" s="48">
        <v>5</v>
      </c>
      <c r="Q29" s="48">
        <v>4.5</v>
      </c>
      <c r="R29" s="47">
        <v>4.5</v>
      </c>
      <c r="S29" s="59">
        <f t="shared" si="0"/>
        <v>4.1500000000000004</v>
      </c>
      <c r="T29" s="60">
        <f t="shared" si="1"/>
        <v>3.3000000000000003</v>
      </c>
      <c r="U29" s="49">
        <f t="shared" si="2"/>
        <v>4.55</v>
      </c>
      <c r="V29" s="48">
        <f t="shared" si="3"/>
        <v>4.7666666666666666</v>
      </c>
      <c r="W29" s="62">
        <f t="shared" si="4"/>
        <v>4.253333333333333</v>
      </c>
    </row>
    <row r="30" spans="1:27">
      <c r="A30" s="6">
        <v>22</v>
      </c>
      <c r="B30" s="7" t="s">
        <v>20</v>
      </c>
      <c r="C30" s="6" t="s">
        <v>17</v>
      </c>
      <c r="D30" s="69">
        <v>0</v>
      </c>
      <c r="E30" s="51">
        <v>4</v>
      </c>
      <c r="F30" s="69">
        <v>0</v>
      </c>
      <c r="G30" s="52">
        <v>3.7</v>
      </c>
      <c r="H30" s="75">
        <v>4.4000000000000004</v>
      </c>
      <c r="I30" s="61">
        <v>2</v>
      </c>
      <c r="J30" s="61">
        <v>2.5</v>
      </c>
      <c r="K30" s="66">
        <v>5</v>
      </c>
      <c r="L30" s="66">
        <v>2.7</v>
      </c>
      <c r="M30" s="66">
        <v>4</v>
      </c>
      <c r="N30" s="66">
        <v>1</v>
      </c>
      <c r="O30" s="48">
        <v>4</v>
      </c>
      <c r="P30" s="48">
        <v>4</v>
      </c>
      <c r="Q30" s="48">
        <v>2.2999999999999998</v>
      </c>
      <c r="R30" s="47">
        <v>3.4</v>
      </c>
      <c r="S30" s="59">
        <f t="shared" si="0"/>
        <v>1.925</v>
      </c>
      <c r="T30" s="60">
        <f t="shared" si="1"/>
        <v>2.9666666666666668</v>
      </c>
      <c r="U30" s="49">
        <f t="shared" si="2"/>
        <v>3.1749999999999998</v>
      </c>
      <c r="V30" s="48">
        <f t="shared" si="3"/>
        <v>3.4333333333333336</v>
      </c>
      <c r="W30" s="83">
        <f t="shared" si="4"/>
        <v>2.9800000000000004</v>
      </c>
    </row>
    <row r="31" spans="1:27">
      <c r="A31" s="6">
        <v>23</v>
      </c>
      <c r="B31" s="71" t="s">
        <v>15</v>
      </c>
      <c r="C31" s="71" t="s">
        <v>14</v>
      </c>
      <c r="D31" s="69">
        <v>0</v>
      </c>
      <c r="E31" s="69">
        <v>0</v>
      </c>
      <c r="F31" s="69">
        <v>0</v>
      </c>
      <c r="G31" s="69">
        <v>0</v>
      </c>
      <c r="H31" s="76">
        <v>0</v>
      </c>
      <c r="I31" s="61">
        <v>1.5</v>
      </c>
      <c r="J31" s="76">
        <v>0</v>
      </c>
      <c r="K31" s="53">
        <v>0</v>
      </c>
      <c r="L31" s="53">
        <v>0</v>
      </c>
      <c r="M31" s="53">
        <v>0</v>
      </c>
      <c r="N31" s="53">
        <v>0</v>
      </c>
      <c r="O31" s="67">
        <v>0</v>
      </c>
      <c r="P31" s="67">
        <v>0</v>
      </c>
      <c r="Q31" s="67">
        <v>0</v>
      </c>
      <c r="R31" s="47">
        <v>1</v>
      </c>
      <c r="S31" s="59">
        <f t="shared" si="0"/>
        <v>0</v>
      </c>
      <c r="T31" s="60">
        <f t="shared" si="1"/>
        <v>0.5</v>
      </c>
      <c r="U31" s="49">
        <f t="shared" si="2"/>
        <v>0</v>
      </c>
      <c r="V31" s="48">
        <f t="shared" si="3"/>
        <v>0</v>
      </c>
      <c r="W31" s="83">
        <f t="shared" si="4"/>
        <v>0.3</v>
      </c>
    </row>
    <row r="32" spans="1:27">
      <c r="A32" s="6">
        <v>24</v>
      </c>
      <c r="B32" s="7" t="s">
        <v>80</v>
      </c>
      <c r="C32" s="6" t="s">
        <v>33</v>
      </c>
      <c r="D32" s="50">
        <v>4.7</v>
      </c>
      <c r="E32" s="51">
        <v>5</v>
      </c>
      <c r="F32" s="50">
        <v>4.8</v>
      </c>
      <c r="G32" s="50">
        <v>4.7</v>
      </c>
      <c r="H32" s="58">
        <v>4</v>
      </c>
      <c r="I32" s="61">
        <v>2</v>
      </c>
      <c r="J32" s="61">
        <v>2.5</v>
      </c>
      <c r="K32" s="66">
        <v>4.5</v>
      </c>
      <c r="L32" s="66">
        <v>5</v>
      </c>
      <c r="M32" s="66">
        <v>5</v>
      </c>
      <c r="N32" s="66">
        <v>4.3</v>
      </c>
      <c r="O32" s="68">
        <v>5</v>
      </c>
      <c r="P32" s="48">
        <v>4.5</v>
      </c>
      <c r="Q32" s="48">
        <v>3.8</v>
      </c>
      <c r="R32" s="47">
        <v>4</v>
      </c>
      <c r="S32" s="59">
        <f t="shared" si="0"/>
        <v>4.8</v>
      </c>
      <c r="T32" s="60">
        <f t="shared" si="1"/>
        <v>2.8333333333333335</v>
      </c>
      <c r="U32" s="49">
        <f t="shared" si="2"/>
        <v>4.7</v>
      </c>
      <c r="V32" s="48">
        <f t="shared" si="3"/>
        <v>4.4333333333333336</v>
      </c>
      <c r="W32" s="62">
        <f t="shared" si="4"/>
        <v>4.1533333333333342</v>
      </c>
    </row>
    <row r="33" spans="1:23">
      <c r="A33" s="6">
        <v>25</v>
      </c>
      <c r="B33" s="7" t="s">
        <v>35</v>
      </c>
      <c r="C33" s="6" t="s">
        <v>36</v>
      </c>
      <c r="D33" s="50">
        <v>3.7</v>
      </c>
      <c r="E33" s="69">
        <v>0</v>
      </c>
      <c r="F33" s="50">
        <v>4.5</v>
      </c>
      <c r="G33" s="69">
        <v>0</v>
      </c>
      <c r="H33" s="75">
        <v>4.7</v>
      </c>
      <c r="I33" s="61">
        <v>2</v>
      </c>
      <c r="J33" s="76">
        <v>0</v>
      </c>
      <c r="K33" s="66">
        <v>4.5</v>
      </c>
      <c r="L33" s="66">
        <v>1.7</v>
      </c>
      <c r="M33" s="53">
        <v>0</v>
      </c>
      <c r="N33" s="53">
        <v>0</v>
      </c>
      <c r="O33" s="48">
        <v>5</v>
      </c>
      <c r="P33" s="48">
        <v>4</v>
      </c>
      <c r="Q33" s="48">
        <v>3.2</v>
      </c>
      <c r="R33" s="47">
        <v>3.5</v>
      </c>
      <c r="S33" s="59">
        <f t="shared" si="0"/>
        <v>2.0499999999999998</v>
      </c>
      <c r="T33" s="60">
        <f t="shared" si="1"/>
        <v>2.2333333333333334</v>
      </c>
      <c r="U33" s="49">
        <f t="shared" si="2"/>
        <v>1.55</v>
      </c>
      <c r="V33" s="48">
        <f t="shared" si="3"/>
        <v>4.0666666666666664</v>
      </c>
      <c r="W33" s="83">
        <f t="shared" si="4"/>
        <v>2.68</v>
      </c>
    </row>
    <row r="34" spans="1:23">
      <c r="A34" s="6">
        <v>26</v>
      </c>
      <c r="B34" s="7" t="s">
        <v>79</v>
      </c>
      <c r="C34" s="6" t="s">
        <v>36</v>
      </c>
      <c r="D34" s="50">
        <v>3.5</v>
      </c>
      <c r="E34" s="69">
        <v>0</v>
      </c>
      <c r="F34" s="50">
        <v>4.5</v>
      </c>
      <c r="G34" s="69">
        <v>0</v>
      </c>
      <c r="H34" s="75">
        <v>4.7</v>
      </c>
      <c r="I34" s="61">
        <v>2</v>
      </c>
      <c r="J34" s="76">
        <v>0</v>
      </c>
      <c r="K34" s="66">
        <v>4</v>
      </c>
      <c r="L34" s="66">
        <v>1.7</v>
      </c>
      <c r="M34" s="53">
        <v>0</v>
      </c>
      <c r="N34" s="53">
        <v>0</v>
      </c>
      <c r="O34" s="48">
        <v>4.8</v>
      </c>
      <c r="P34" s="48">
        <v>4</v>
      </c>
      <c r="Q34" s="48">
        <v>3.2</v>
      </c>
      <c r="R34" s="47">
        <v>3.5</v>
      </c>
      <c r="S34" s="59">
        <f t="shared" si="0"/>
        <v>2</v>
      </c>
      <c r="T34" s="60">
        <f t="shared" si="1"/>
        <v>2.2333333333333334</v>
      </c>
      <c r="U34" s="49">
        <f t="shared" si="2"/>
        <v>1.425</v>
      </c>
      <c r="V34" s="48">
        <f t="shared" si="3"/>
        <v>4</v>
      </c>
      <c r="W34" s="83">
        <f t="shared" si="4"/>
        <v>2.6316666666666668</v>
      </c>
    </row>
    <row r="35" spans="1:23">
      <c r="A35" s="6">
        <v>27</v>
      </c>
      <c r="B35" s="7" t="s">
        <v>73</v>
      </c>
      <c r="C35" s="6" t="s">
        <v>14</v>
      </c>
      <c r="D35" s="50">
        <v>2.5</v>
      </c>
      <c r="E35" s="51">
        <v>4.5</v>
      </c>
      <c r="F35" s="50">
        <v>4.5</v>
      </c>
      <c r="G35" s="50">
        <v>3.8</v>
      </c>
      <c r="H35" s="75">
        <v>5</v>
      </c>
      <c r="I35" s="61">
        <v>2</v>
      </c>
      <c r="J35" s="61">
        <v>1.5</v>
      </c>
      <c r="K35" s="66">
        <v>4.5</v>
      </c>
      <c r="L35" s="66">
        <v>5</v>
      </c>
      <c r="M35" s="66">
        <v>5</v>
      </c>
      <c r="N35" s="66">
        <v>4.3</v>
      </c>
      <c r="O35" s="48">
        <v>4.7</v>
      </c>
      <c r="P35" s="48">
        <v>4</v>
      </c>
      <c r="Q35" s="48">
        <v>3</v>
      </c>
      <c r="R35" s="47">
        <v>4.5</v>
      </c>
      <c r="S35" s="59">
        <f t="shared" si="0"/>
        <v>3.8250000000000002</v>
      </c>
      <c r="T35" s="60">
        <f t="shared" si="1"/>
        <v>2.8333333333333335</v>
      </c>
      <c r="U35" s="49">
        <f t="shared" si="2"/>
        <v>4.7</v>
      </c>
      <c r="V35" s="48">
        <f t="shared" si="3"/>
        <v>3.9</v>
      </c>
      <c r="W35" s="62">
        <f t="shared" si="4"/>
        <v>3.9516666666666667</v>
      </c>
    </row>
    <row r="36" spans="1:23">
      <c r="A36" s="6">
        <v>28</v>
      </c>
      <c r="B36" s="71" t="s">
        <v>98</v>
      </c>
      <c r="C36" s="72" t="s">
        <v>33</v>
      </c>
      <c r="D36" s="69">
        <v>0</v>
      </c>
      <c r="E36" s="69">
        <v>0</v>
      </c>
      <c r="F36" s="69">
        <v>0</v>
      </c>
      <c r="G36" s="69">
        <v>0</v>
      </c>
      <c r="H36" s="76">
        <v>0</v>
      </c>
      <c r="I36" s="76">
        <v>0</v>
      </c>
      <c r="J36" s="76">
        <v>0</v>
      </c>
      <c r="K36" s="53">
        <v>0</v>
      </c>
      <c r="L36" s="53">
        <v>0</v>
      </c>
      <c r="M36" s="53">
        <v>0</v>
      </c>
      <c r="N36" s="53">
        <v>0</v>
      </c>
      <c r="O36" s="67">
        <v>0</v>
      </c>
      <c r="P36" s="67">
        <v>0</v>
      </c>
      <c r="Q36" s="67">
        <v>0</v>
      </c>
      <c r="R36" s="86">
        <v>0</v>
      </c>
      <c r="S36" s="59">
        <f t="shared" si="0"/>
        <v>0</v>
      </c>
      <c r="T36" s="60">
        <f t="shared" si="1"/>
        <v>0</v>
      </c>
      <c r="U36" s="49">
        <f t="shared" si="2"/>
        <v>0</v>
      </c>
      <c r="V36" s="48">
        <f t="shared" si="3"/>
        <v>0</v>
      </c>
      <c r="W36" s="83">
        <f t="shared" si="4"/>
        <v>0</v>
      </c>
    </row>
    <row r="37" spans="1:23">
      <c r="A37" s="6">
        <v>29</v>
      </c>
      <c r="B37" s="7" t="s">
        <v>72</v>
      </c>
      <c r="C37" s="6" t="s">
        <v>14</v>
      </c>
      <c r="D37" s="50">
        <v>3.7</v>
      </c>
      <c r="E37" s="51">
        <v>4.5</v>
      </c>
      <c r="F37" s="50">
        <v>4.5</v>
      </c>
      <c r="G37" s="50">
        <v>3</v>
      </c>
      <c r="H37" s="75">
        <v>4.9000000000000004</v>
      </c>
      <c r="I37" s="74">
        <v>2.5</v>
      </c>
      <c r="J37" s="58">
        <v>1.5</v>
      </c>
      <c r="K37" s="53">
        <v>5</v>
      </c>
      <c r="L37" s="66">
        <v>3.3</v>
      </c>
      <c r="M37" s="66">
        <v>5</v>
      </c>
      <c r="N37" s="66">
        <v>3.6</v>
      </c>
      <c r="O37" s="48">
        <v>4.2</v>
      </c>
      <c r="P37" s="48">
        <v>4</v>
      </c>
      <c r="Q37" s="48">
        <v>3</v>
      </c>
      <c r="R37" s="47">
        <v>4</v>
      </c>
      <c r="S37" s="59">
        <f t="shared" si="0"/>
        <v>3.9249999999999998</v>
      </c>
      <c r="T37" s="60">
        <f t="shared" si="1"/>
        <v>2.9666666666666668</v>
      </c>
      <c r="U37" s="49">
        <f t="shared" si="2"/>
        <v>4.2250000000000005</v>
      </c>
      <c r="V37" s="48">
        <f t="shared" si="3"/>
        <v>3.7333333333333329</v>
      </c>
      <c r="W37" s="62">
        <f t="shared" si="4"/>
        <v>3.7700000000000005</v>
      </c>
    </row>
    <row r="38" spans="1:23">
      <c r="A38" s="6">
        <v>30</v>
      </c>
      <c r="B38" s="7" t="s">
        <v>99</v>
      </c>
      <c r="C38" s="6" t="s">
        <v>17</v>
      </c>
      <c r="D38" s="50">
        <v>3.4</v>
      </c>
      <c r="E38" s="69">
        <v>0</v>
      </c>
      <c r="F38" s="50">
        <v>3.7</v>
      </c>
      <c r="G38" s="69">
        <v>0</v>
      </c>
      <c r="H38" s="76">
        <v>0</v>
      </c>
      <c r="I38" s="61">
        <v>2.5</v>
      </c>
      <c r="J38" s="61">
        <v>2</v>
      </c>
      <c r="K38" s="66">
        <v>5</v>
      </c>
      <c r="L38" s="66">
        <v>5</v>
      </c>
      <c r="M38" s="66">
        <v>4.5</v>
      </c>
      <c r="N38" s="53">
        <v>4.2</v>
      </c>
      <c r="O38" s="67">
        <v>4.5</v>
      </c>
      <c r="P38" s="48">
        <v>3</v>
      </c>
      <c r="Q38" s="48">
        <v>2.2999999999999998</v>
      </c>
      <c r="R38" s="47">
        <v>4</v>
      </c>
      <c r="S38" s="59">
        <f t="shared" si="0"/>
        <v>1.7749999999999999</v>
      </c>
      <c r="T38" s="60">
        <f t="shared" si="1"/>
        <v>1.5</v>
      </c>
      <c r="U38" s="49">
        <f t="shared" si="2"/>
        <v>4.6749999999999998</v>
      </c>
      <c r="V38" s="48">
        <f t="shared" si="3"/>
        <v>3.2666666666666671</v>
      </c>
      <c r="W38" s="83">
        <f t="shared" si="4"/>
        <v>3.0433333333333334</v>
      </c>
    </row>
    <row r="39" spans="1:23">
      <c r="A39" s="6">
        <v>31</v>
      </c>
      <c r="B39" s="7" t="s">
        <v>32</v>
      </c>
      <c r="C39" s="6" t="s">
        <v>33</v>
      </c>
      <c r="D39" s="50">
        <v>4.0999999999999996</v>
      </c>
      <c r="E39" s="51">
        <v>4.5</v>
      </c>
      <c r="F39" s="50">
        <v>4.5</v>
      </c>
      <c r="G39" s="50">
        <v>4.5</v>
      </c>
      <c r="H39" s="75">
        <v>4</v>
      </c>
      <c r="I39" s="61">
        <v>5</v>
      </c>
      <c r="J39" s="61">
        <v>3.5</v>
      </c>
      <c r="K39" s="66">
        <v>4.5</v>
      </c>
      <c r="L39" s="66">
        <v>3.3</v>
      </c>
      <c r="M39" s="53">
        <v>0</v>
      </c>
      <c r="N39" s="66">
        <v>4.0999999999999996</v>
      </c>
      <c r="O39" s="48">
        <v>5</v>
      </c>
      <c r="P39" s="48">
        <v>4.5</v>
      </c>
      <c r="Q39" s="48">
        <v>3.8</v>
      </c>
      <c r="R39" s="47">
        <v>4</v>
      </c>
      <c r="S39" s="59">
        <f t="shared" si="0"/>
        <v>4.4000000000000004</v>
      </c>
      <c r="T39" s="60">
        <f t="shared" si="1"/>
        <v>4.166666666666667</v>
      </c>
      <c r="U39" s="49">
        <f t="shared" si="2"/>
        <v>2.9749999999999996</v>
      </c>
      <c r="V39" s="48">
        <f t="shared" si="3"/>
        <v>4.4333333333333336</v>
      </c>
      <c r="W39" s="62">
        <f t="shared" si="4"/>
        <v>3.9950000000000001</v>
      </c>
    </row>
    <row r="40" spans="1:23">
      <c r="A40" s="6">
        <v>32</v>
      </c>
      <c r="B40" s="71" t="s">
        <v>64</v>
      </c>
      <c r="C40" s="72" t="s">
        <v>33</v>
      </c>
      <c r="D40" s="69">
        <v>0</v>
      </c>
      <c r="E40" s="69">
        <v>0</v>
      </c>
      <c r="F40" s="69">
        <v>0</v>
      </c>
      <c r="G40" s="69">
        <v>0</v>
      </c>
      <c r="H40" s="76">
        <v>0</v>
      </c>
      <c r="I40" s="76">
        <v>0</v>
      </c>
      <c r="J40" s="76">
        <v>0</v>
      </c>
      <c r="K40" s="53">
        <v>0</v>
      </c>
      <c r="L40" s="53">
        <v>0</v>
      </c>
      <c r="M40" s="53">
        <v>0</v>
      </c>
      <c r="N40" s="53">
        <v>0</v>
      </c>
      <c r="O40" s="67">
        <v>0</v>
      </c>
      <c r="P40" s="67">
        <v>0</v>
      </c>
      <c r="Q40" s="67">
        <v>0</v>
      </c>
      <c r="R40" s="86">
        <v>0</v>
      </c>
      <c r="S40" s="59">
        <f t="shared" si="0"/>
        <v>0</v>
      </c>
      <c r="T40" s="60">
        <f t="shared" si="1"/>
        <v>0</v>
      </c>
      <c r="U40" s="49">
        <f t="shared" si="2"/>
        <v>0</v>
      </c>
      <c r="V40" s="48">
        <f t="shared" si="3"/>
        <v>0</v>
      </c>
      <c r="W40" s="83">
        <f t="shared" si="4"/>
        <v>0</v>
      </c>
    </row>
    <row r="41" spans="1:23">
      <c r="A41" s="6">
        <v>33</v>
      </c>
      <c r="B41" s="8" t="s">
        <v>120</v>
      </c>
      <c r="C41" s="6" t="s">
        <v>42</v>
      </c>
      <c r="D41" s="50">
        <v>1</v>
      </c>
      <c r="E41" s="51">
        <v>4.2</v>
      </c>
      <c r="F41" s="52">
        <v>3.5</v>
      </c>
      <c r="G41" s="69">
        <v>0</v>
      </c>
      <c r="H41" s="75">
        <v>3.5</v>
      </c>
      <c r="I41" s="74">
        <v>0</v>
      </c>
      <c r="J41" s="76">
        <v>0</v>
      </c>
      <c r="K41" s="66">
        <v>4</v>
      </c>
      <c r="L41" s="53">
        <v>0</v>
      </c>
      <c r="M41" s="53">
        <v>0</v>
      </c>
      <c r="N41" s="53">
        <v>0</v>
      </c>
      <c r="O41" s="48">
        <v>4.5</v>
      </c>
      <c r="P41" s="48">
        <v>3.5</v>
      </c>
      <c r="Q41" s="48">
        <v>3</v>
      </c>
      <c r="R41" s="47">
        <v>3</v>
      </c>
      <c r="S41" s="59">
        <f t="shared" si="0"/>
        <v>2.1749999999999998</v>
      </c>
      <c r="T41" s="60">
        <f t="shared" si="1"/>
        <v>1.1666666666666667</v>
      </c>
      <c r="U41" s="49">
        <f t="shared" si="2"/>
        <v>1</v>
      </c>
      <c r="V41" s="48">
        <f t="shared" ref="V41" si="5">(O41+P41+Q41)/3</f>
        <v>3.6666666666666665</v>
      </c>
      <c r="W41" s="83">
        <f t="shared" ref="W41" si="6">SUM(R41:V41)/5</f>
        <v>2.2016666666666667</v>
      </c>
    </row>
    <row r="42" spans="1:23">
      <c r="A42" s="89"/>
      <c r="B42" s="88"/>
      <c r="C42" s="89"/>
      <c r="D42" s="90"/>
      <c r="E42" s="91"/>
      <c r="F42" s="92"/>
      <c r="G42" s="93"/>
      <c r="H42" s="91"/>
      <c r="I42" s="93"/>
      <c r="J42" s="94"/>
      <c r="K42" s="92"/>
      <c r="L42" s="93"/>
      <c r="M42" s="93"/>
      <c r="N42" s="93"/>
      <c r="O42" s="90"/>
      <c r="P42" s="90"/>
      <c r="Q42" s="90"/>
      <c r="R42" s="90"/>
      <c r="S42" s="95"/>
      <c r="T42" s="95"/>
      <c r="U42" s="90"/>
      <c r="V42" s="90"/>
      <c r="W42" s="96"/>
    </row>
    <row r="44" spans="1:23">
      <c r="A44" s="98" t="s">
        <v>213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</row>
    <row r="46" spans="1:23">
      <c r="A46" s="6">
        <v>2</v>
      </c>
      <c r="B46" s="8" t="s">
        <v>89</v>
      </c>
      <c r="C46" s="6" t="s">
        <v>36</v>
      </c>
      <c r="D46" s="50">
        <v>1.5</v>
      </c>
      <c r="E46" s="51">
        <v>3.8</v>
      </c>
      <c r="F46" s="50">
        <v>3.5</v>
      </c>
      <c r="G46" s="69">
        <v>0</v>
      </c>
      <c r="H46" s="75">
        <v>3.5</v>
      </c>
      <c r="I46" s="61">
        <v>2</v>
      </c>
      <c r="J46" s="61">
        <v>1</v>
      </c>
      <c r="K46" s="66">
        <v>5</v>
      </c>
      <c r="L46" s="66">
        <v>5</v>
      </c>
      <c r="M46" s="66">
        <v>4.2</v>
      </c>
      <c r="N46" s="66">
        <v>3.8</v>
      </c>
      <c r="O46" s="48">
        <v>4.2</v>
      </c>
      <c r="P46" s="48">
        <v>4</v>
      </c>
      <c r="Q46" s="68">
        <v>3.2</v>
      </c>
      <c r="R46" s="47">
        <v>3</v>
      </c>
      <c r="S46" s="59">
        <v>2.2000000000000002</v>
      </c>
      <c r="T46" s="60">
        <v>2.1666666666666665</v>
      </c>
      <c r="U46" s="49">
        <v>4.5</v>
      </c>
      <c r="V46" s="48">
        <v>3.7999999999999994</v>
      </c>
      <c r="W46" s="83">
        <v>3.1333333333333333</v>
      </c>
    </row>
    <row r="47" spans="1:23">
      <c r="A47" s="6">
        <v>3</v>
      </c>
      <c r="B47" s="8" t="s">
        <v>19</v>
      </c>
      <c r="C47" s="8" t="s">
        <v>17</v>
      </c>
      <c r="D47" s="50">
        <v>3.5</v>
      </c>
      <c r="E47" s="51">
        <v>4</v>
      </c>
      <c r="F47" s="50">
        <v>3.7</v>
      </c>
      <c r="G47" s="50">
        <v>3.7</v>
      </c>
      <c r="H47" s="75">
        <v>4.4000000000000004</v>
      </c>
      <c r="I47" s="61">
        <v>2</v>
      </c>
      <c r="J47" s="61">
        <v>2</v>
      </c>
      <c r="K47" s="66">
        <v>5</v>
      </c>
      <c r="L47" s="66">
        <v>2.7</v>
      </c>
      <c r="M47" s="66">
        <v>4</v>
      </c>
      <c r="N47" s="66">
        <v>1</v>
      </c>
      <c r="O47" s="48">
        <v>4</v>
      </c>
      <c r="P47" s="48">
        <v>3</v>
      </c>
      <c r="Q47" s="48">
        <v>2.2999999999999998</v>
      </c>
      <c r="R47" s="47">
        <v>3</v>
      </c>
      <c r="S47" s="59">
        <v>3.7249999999999996</v>
      </c>
      <c r="T47" s="60">
        <v>2.8000000000000003</v>
      </c>
      <c r="U47" s="49">
        <v>3.1749999999999998</v>
      </c>
      <c r="V47" s="48">
        <v>3.1</v>
      </c>
      <c r="W47" s="83">
        <v>3.1599999999999997</v>
      </c>
    </row>
    <row r="48" spans="1:23">
      <c r="A48" s="6">
        <v>9</v>
      </c>
      <c r="B48" s="71" t="s">
        <v>71</v>
      </c>
      <c r="C48" s="72" t="s">
        <v>14</v>
      </c>
      <c r="D48" s="69">
        <v>0</v>
      </c>
      <c r="E48" s="77">
        <v>0</v>
      </c>
      <c r="F48" s="69">
        <v>0</v>
      </c>
      <c r="G48" s="69">
        <v>0</v>
      </c>
      <c r="H48" s="76">
        <v>0</v>
      </c>
      <c r="I48" s="76">
        <v>0</v>
      </c>
      <c r="J48" s="76">
        <v>0</v>
      </c>
      <c r="K48" s="53">
        <v>0</v>
      </c>
      <c r="L48" s="53">
        <v>0</v>
      </c>
      <c r="M48" s="53">
        <v>0</v>
      </c>
      <c r="N48" s="53">
        <v>0</v>
      </c>
      <c r="O48" s="67">
        <v>0</v>
      </c>
      <c r="P48" s="67">
        <v>0</v>
      </c>
      <c r="Q48" s="67">
        <v>0</v>
      </c>
      <c r="R48" s="86">
        <v>0</v>
      </c>
      <c r="S48" s="59">
        <v>0</v>
      </c>
      <c r="T48" s="60">
        <v>0</v>
      </c>
      <c r="U48" s="49">
        <v>0</v>
      </c>
      <c r="V48" s="48">
        <v>0</v>
      </c>
      <c r="W48" s="83">
        <v>0</v>
      </c>
    </row>
    <row r="49" spans="1:23">
      <c r="A49" s="6">
        <v>13</v>
      </c>
      <c r="B49" s="71" t="s">
        <v>22</v>
      </c>
      <c r="C49" s="72" t="s">
        <v>17</v>
      </c>
      <c r="D49" s="69">
        <v>0</v>
      </c>
      <c r="E49" s="69">
        <v>0</v>
      </c>
      <c r="F49" s="69">
        <v>0</v>
      </c>
      <c r="G49" s="69">
        <v>0</v>
      </c>
      <c r="H49" s="74">
        <v>0</v>
      </c>
      <c r="I49" s="76">
        <v>0</v>
      </c>
      <c r="J49" s="76">
        <v>0</v>
      </c>
      <c r="K49" s="53">
        <v>0</v>
      </c>
      <c r="L49" s="53">
        <v>0</v>
      </c>
      <c r="M49" s="53">
        <v>0</v>
      </c>
      <c r="N49" s="53">
        <v>0</v>
      </c>
      <c r="O49" s="67">
        <v>0</v>
      </c>
      <c r="P49" s="67">
        <v>0</v>
      </c>
      <c r="Q49" s="67">
        <v>0</v>
      </c>
      <c r="R49" s="86">
        <v>0</v>
      </c>
      <c r="S49" s="59">
        <v>0</v>
      </c>
      <c r="T49" s="60">
        <v>0</v>
      </c>
      <c r="U49" s="49">
        <v>0</v>
      </c>
      <c r="V49" s="48">
        <v>0</v>
      </c>
      <c r="W49" s="83">
        <v>0</v>
      </c>
    </row>
    <row r="50" spans="1:23">
      <c r="A50" s="6">
        <v>22</v>
      </c>
      <c r="B50" s="7" t="s">
        <v>20</v>
      </c>
      <c r="C50" s="6" t="s">
        <v>17</v>
      </c>
      <c r="D50" s="69">
        <v>0</v>
      </c>
      <c r="E50" s="51">
        <v>4</v>
      </c>
      <c r="F50" s="69">
        <v>0</v>
      </c>
      <c r="G50" s="52">
        <v>3.7</v>
      </c>
      <c r="H50" s="75">
        <v>4.4000000000000004</v>
      </c>
      <c r="I50" s="61">
        <v>2</v>
      </c>
      <c r="J50" s="61">
        <v>2.5</v>
      </c>
      <c r="K50" s="66">
        <v>5</v>
      </c>
      <c r="L50" s="66">
        <v>2.7</v>
      </c>
      <c r="M50" s="66">
        <v>4</v>
      </c>
      <c r="N50" s="66">
        <v>1</v>
      </c>
      <c r="O50" s="48">
        <v>4</v>
      </c>
      <c r="P50" s="48">
        <v>4</v>
      </c>
      <c r="Q50" s="48">
        <v>2.2999999999999998</v>
      </c>
      <c r="R50" s="47">
        <v>3.4</v>
      </c>
      <c r="S50" s="59">
        <v>1.925</v>
      </c>
      <c r="T50" s="60">
        <v>2.9666666666666668</v>
      </c>
      <c r="U50" s="49">
        <v>3.1749999999999998</v>
      </c>
      <c r="V50" s="48">
        <v>3.4333333333333336</v>
      </c>
      <c r="W50" s="83">
        <v>2.9800000000000004</v>
      </c>
    </row>
    <row r="51" spans="1:23">
      <c r="A51" s="6">
        <v>23</v>
      </c>
      <c r="B51" s="71" t="s">
        <v>15</v>
      </c>
      <c r="C51" s="71" t="s">
        <v>14</v>
      </c>
      <c r="D51" s="69">
        <v>0</v>
      </c>
      <c r="E51" s="69">
        <v>0</v>
      </c>
      <c r="F51" s="69">
        <v>0</v>
      </c>
      <c r="G51" s="69">
        <v>0</v>
      </c>
      <c r="H51" s="76">
        <v>0</v>
      </c>
      <c r="I51" s="61">
        <v>1.5</v>
      </c>
      <c r="J51" s="76">
        <v>0</v>
      </c>
      <c r="K51" s="53">
        <v>0</v>
      </c>
      <c r="L51" s="53">
        <v>0</v>
      </c>
      <c r="M51" s="53">
        <v>0</v>
      </c>
      <c r="N51" s="53">
        <v>0</v>
      </c>
      <c r="O51" s="67">
        <v>0</v>
      </c>
      <c r="P51" s="67">
        <v>0</v>
      </c>
      <c r="Q51" s="67">
        <v>0</v>
      </c>
      <c r="R51" s="47">
        <v>1</v>
      </c>
      <c r="S51" s="59">
        <v>0</v>
      </c>
      <c r="T51" s="60">
        <v>0.5</v>
      </c>
      <c r="U51" s="49">
        <v>0</v>
      </c>
      <c r="V51" s="48">
        <v>0</v>
      </c>
      <c r="W51" s="83">
        <v>1</v>
      </c>
    </row>
    <row r="52" spans="1:23">
      <c r="A52" s="6">
        <v>25</v>
      </c>
      <c r="B52" s="7" t="s">
        <v>35</v>
      </c>
      <c r="C52" s="6" t="s">
        <v>36</v>
      </c>
      <c r="D52" s="50">
        <v>3.7</v>
      </c>
      <c r="E52" s="69">
        <v>0</v>
      </c>
      <c r="F52" s="50">
        <v>4.5</v>
      </c>
      <c r="G52" s="69">
        <v>0</v>
      </c>
      <c r="H52" s="75">
        <v>4.7</v>
      </c>
      <c r="I52" s="61">
        <v>2</v>
      </c>
      <c r="J52" s="76">
        <v>0</v>
      </c>
      <c r="K52" s="66">
        <v>4.5</v>
      </c>
      <c r="L52" s="66">
        <v>1.7</v>
      </c>
      <c r="M52" s="53">
        <v>0</v>
      </c>
      <c r="N52" s="53">
        <v>0</v>
      </c>
      <c r="O52" s="48">
        <v>5</v>
      </c>
      <c r="P52" s="48">
        <v>4</v>
      </c>
      <c r="Q52" s="48">
        <v>3.2</v>
      </c>
      <c r="R52" s="47">
        <v>3.5</v>
      </c>
      <c r="S52" s="59">
        <v>2.0499999999999998</v>
      </c>
      <c r="T52" s="60">
        <v>2.2333333333333334</v>
      </c>
      <c r="U52" s="49">
        <v>1.55</v>
      </c>
      <c r="V52" s="48">
        <v>4.0666666666666664</v>
      </c>
      <c r="W52" s="83">
        <v>2.68</v>
      </c>
    </row>
    <row r="53" spans="1:23">
      <c r="A53" s="6">
        <v>26</v>
      </c>
      <c r="B53" s="7" t="s">
        <v>79</v>
      </c>
      <c r="C53" s="6" t="s">
        <v>36</v>
      </c>
      <c r="D53" s="50">
        <v>3.5</v>
      </c>
      <c r="E53" s="69">
        <v>0</v>
      </c>
      <c r="F53" s="50">
        <v>4.5</v>
      </c>
      <c r="G53" s="69">
        <v>0</v>
      </c>
      <c r="H53" s="75">
        <v>4.7</v>
      </c>
      <c r="I53" s="61">
        <v>2</v>
      </c>
      <c r="J53" s="76">
        <v>0</v>
      </c>
      <c r="K53" s="66">
        <v>4</v>
      </c>
      <c r="L53" s="66">
        <v>1.7</v>
      </c>
      <c r="M53" s="53">
        <v>0</v>
      </c>
      <c r="N53" s="53">
        <v>0</v>
      </c>
      <c r="O53" s="48">
        <v>4.8</v>
      </c>
      <c r="P53" s="48">
        <v>4</v>
      </c>
      <c r="Q53" s="48">
        <v>3.2</v>
      </c>
      <c r="R53" s="47">
        <v>3.5</v>
      </c>
      <c r="S53" s="59">
        <v>2</v>
      </c>
      <c r="T53" s="60">
        <v>2.2333333333333334</v>
      </c>
      <c r="U53" s="49">
        <v>1.425</v>
      </c>
      <c r="V53" s="48">
        <v>4</v>
      </c>
      <c r="W53" s="83">
        <v>2.6316666666666668</v>
      </c>
    </row>
    <row r="54" spans="1:23">
      <c r="A54" s="6">
        <v>28</v>
      </c>
      <c r="B54" s="71" t="s">
        <v>98</v>
      </c>
      <c r="C54" s="72" t="s">
        <v>33</v>
      </c>
      <c r="D54" s="69">
        <v>0</v>
      </c>
      <c r="E54" s="69">
        <v>0</v>
      </c>
      <c r="F54" s="69">
        <v>0</v>
      </c>
      <c r="G54" s="69">
        <v>0</v>
      </c>
      <c r="H54" s="76">
        <v>0</v>
      </c>
      <c r="I54" s="76">
        <v>0</v>
      </c>
      <c r="J54" s="76">
        <v>0</v>
      </c>
      <c r="K54" s="53">
        <v>0</v>
      </c>
      <c r="L54" s="53">
        <v>0</v>
      </c>
      <c r="M54" s="53">
        <v>0</v>
      </c>
      <c r="N54" s="53">
        <v>0</v>
      </c>
      <c r="O54" s="67">
        <v>0</v>
      </c>
      <c r="P54" s="67">
        <v>0</v>
      </c>
      <c r="Q54" s="67">
        <v>0</v>
      </c>
      <c r="R54" s="86">
        <v>0</v>
      </c>
      <c r="S54" s="59">
        <v>0</v>
      </c>
      <c r="T54" s="60">
        <v>0</v>
      </c>
      <c r="U54" s="49">
        <v>0</v>
      </c>
      <c r="V54" s="48">
        <v>0</v>
      </c>
      <c r="W54" s="83">
        <v>0</v>
      </c>
    </row>
    <row r="55" spans="1:23">
      <c r="A55" s="6">
        <v>30</v>
      </c>
      <c r="B55" s="7" t="s">
        <v>99</v>
      </c>
      <c r="C55" s="6" t="s">
        <v>17</v>
      </c>
      <c r="D55" s="50">
        <v>3.4</v>
      </c>
      <c r="E55" s="69">
        <v>0</v>
      </c>
      <c r="F55" s="50">
        <v>3.7</v>
      </c>
      <c r="G55" s="69">
        <v>0</v>
      </c>
      <c r="H55" s="76">
        <v>0</v>
      </c>
      <c r="I55" s="61">
        <v>2.5</v>
      </c>
      <c r="J55" s="61">
        <v>2</v>
      </c>
      <c r="K55" s="66">
        <v>5</v>
      </c>
      <c r="L55" s="66">
        <v>5</v>
      </c>
      <c r="M55" s="66">
        <v>4.5</v>
      </c>
      <c r="N55" s="53">
        <v>4.2</v>
      </c>
      <c r="O55" s="67">
        <v>4.5</v>
      </c>
      <c r="P55" s="48">
        <v>3</v>
      </c>
      <c r="Q55" s="48">
        <v>2.2999999999999998</v>
      </c>
      <c r="R55" s="47">
        <v>4</v>
      </c>
      <c r="S55" s="59">
        <v>1.7749999999999999</v>
      </c>
      <c r="T55" s="60">
        <v>1.5</v>
      </c>
      <c r="U55" s="49">
        <v>4.6749999999999998</v>
      </c>
      <c r="V55" s="48">
        <v>3.2666666666666671</v>
      </c>
      <c r="W55" s="83">
        <v>3.0433333333333334</v>
      </c>
    </row>
    <row r="56" spans="1:23">
      <c r="A56" s="6">
        <v>32</v>
      </c>
      <c r="B56" s="71" t="s">
        <v>64</v>
      </c>
      <c r="C56" s="72" t="s">
        <v>33</v>
      </c>
      <c r="D56" s="69">
        <v>0</v>
      </c>
      <c r="E56" s="69">
        <v>0</v>
      </c>
      <c r="F56" s="69">
        <v>0</v>
      </c>
      <c r="G56" s="69">
        <v>0</v>
      </c>
      <c r="H56" s="76">
        <v>0</v>
      </c>
      <c r="I56" s="76">
        <v>0</v>
      </c>
      <c r="J56" s="76">
        <v>0</v>
      </c>
      <c r="K56" s="53">
        <v>0</v>
      </c>
      <c r="L56" s="53">
        <v>0</v>
      </c>
      <c r="M56" s="53">
        <v>0</v>
      </c>
      <c r="N56" s="53">
        <v>0</v>
      </c>
      <c r="O56" s="67">
        <v>0</v>
      </c>
      <c r="P56" s="67">
        <v>0</v>
      </c>
      <c r="Q56" s="67">
        <v>0</v>
      </c>
      <c r="R56" s="86">
        <v>0</v>
      </c>
      <c r="S56" s="59">
        <v>0</v>
      </c>
      <c r="T56" s="60">
        <v>0</v>
      </c>
      <c r="U56" s="49">
        <v>0</v>
      </c>
      <c r="V56" s="48">
        <v>0</v>
      </c>
      <c r="W56" s="83">
        <v>0</v>
      </c>
    </row>
    <row r="57" spans="1:23">
      <c r="A57" s="6">
        <v>33</v>
      </c>
      <c r="B57" s="8" t="s">
        <v>120</v>
      </c>
      <c r="C57" s="6" t="s">
        <v>42</v>
      </c>
      <c r="D57" s="50">
        <v>1</v>
      </c>
      <c r="E57" s="51">
        <v>4.2</v>
      </c>
      <c r="F57" s="52">
        <v>3.5</v>
      </c>
      <c r="G57" s="69">
        <v>0</v>
      </c>
      <c r="H57" s="75">
        <v>3.5</v>
      </c>
      <c r="I57" s="74">
        <v>0</v>
      </c>
      <c r="J57" s="76">
        <v>0</v>
      </c>
      <c r="K57" s="66">
        <v>4</v>
      </c>
      <c r="L57" s="53">
        <v>0</v>
      </c>
      <c r="M57" s="53">
        <v>0</v>
      </c>
      <c r="N57" s="53">
        <v>0</v>
      </c>
      <c r="O57" s="48">
        <v>4.5</v>
      </c>
      <c r="P57" s="48">
        <v>3.5</v>
      </c>
      <c r="Q57" s="48">
        <v>3</v>
      </c>
      <c r="R57" s="47">
        <v>3</v>
      </c>
      <c r="S57" s="59">
        <f t="shared" ref="S57" si="7">(D57+E57+F57+G57)/4</f>
        <v>2.1749999999999998</v>
      </c>
      <c r="T57" s="60">
        <f t="shared" ref="T57" si="8">(H57+I57+J57)/3</f>
        <v>1.1666666666666667</v>
      </c>
      <c r="U57" s="49">
        <f t="shared" ref="U57" si="9">(K57+L57+M57+N57)/4</f>
        <v>1</v>
      </c>
      <c r="V57" s="48">
        <f t="shared" ref="V57" si="10">(O57+P57+Q57)/3</f>
        <v>3.6666666666666665</v>
      </c>
      <c r="W57" s="83">
        <f t="shared" ref="W57" si="11">SUM(R57:V57)/5</f>
        <v>2.2016666666666667</v>
      </c>
    </row>
  </sheetData>
  <mergeCells count="8">
    <mergeCell ref="A44:W44"/>
    <mergeCell ref="D7:Q7"/>
    <mergeCell ref="R7:V7"/>
    <mergeCell ref="A1:W1"/>
    <mergeCell ref="A2:W2"/>
    <mergeCell ref="A3:W3"/>
    <mergeCell ref="A4:W4"/>
    <mergeCell ref="A5:W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A53"/>
  <sheetViews>
    <sheetView tabSelected="1" topLeftCell="A7" workbookViewId="0">
      <pane ySplit="2" topLeftCell="A9" activePane="bottomLeft" state="frozen"/>
      <selection activeCell="A7" sqref="A7"/>
      <selection pane="bottomLeft" activeCell="W53" sqref="W53"/>
    </sheetView>
  </sheetViews>
  <sheetFormatPr baseColWidth="10" defaultRowHeight="15"/>
  <cols>
    <col min="1" max="1" width="4.140625" customWidth="1"/>
    <col min="2" max="2" width="29.5703125" customWidth="1"/>
    <col min="3" max="3" width="4.5703125" customWidth="1"/>
    <col min="4" max="23" width="3.42578125" customWidth="1"/>
    <col min="24" max="24" width="1.140625" customWidth="1"/>
    <col min="25" max="25" width="3.5703125" customWidth="1"/>
    <col min="26" max="26" width="23" customWidth="1"/>
    <col min="27" max="27" width="7.85546875" customWidth="1"/>
  </cols>
  <sheetData>
    <row r="1" spans="1:27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7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>
      <c r="A5" s="97" t="s">
        <v>85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>
      <c r="A6" s="55"/>
      <c r="B6" s="55"/>
      <c r="C6" s="55"/>
      <c r="D6" s="55"/>
      <c r="E6" s="55"/>
      <c r="F6" s="55"/>
      <c r="G6" s="87"/>
      <c r="H6" s="55"/>
      <c r="I6" s="55"/>
      <c r="J6" s="79"/>
      <c r="K6" s="55"/>
      <c r="L6" s="78"/>
      <c r="M6" s="78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7">
      <c r="D7" s="99" t="s">
        <v>126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 t="s">
        <v>127</v>
      </c>
      <c r="S7" s="99"/>
      <c r="T7" s="99"/>
      <c r="U7" s="99"/>
      <c r="V7" s="99"/>
      <c r="W7" s="64" t="s">
        <v>128</v>
      </c>
    </row>
    <row r="8" spans="1:27">
      <c r="A8" s="2" t="s">
        <v>0</v>
      </c>
      <c r="B8" s="2" t="s">
        <v>1</v>
      </c>
      <c r="C8" s="23" t="s">
        <v>90</v>
      </c>
      <c r="D8" s="46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6">
        <v>14</v>
      </c>
      <c r="R8" s="46">
        <v>15</v>
      </c>
      <c r="S8" s="63" t="s">
        <v>121</v>
      </c>
      <c r="T8" s="63" t="s">
        <v>122</v>
      </c>
      <c r="U8" s="63" t="s">
        <v>123</v>
      </c>
      <c r="V8" s="63" t="s">
        <v>124</v>
      </c>
      <c r="W8" s="65" t="s">
        <v>125</v>
      </c>
    </row>
    <row r="9" spans="1:27">
      <c r="A9" s="10">
        <v>1</v>
      </c>
      <c r="B9" s="8" t="s">
        <v>129</v>
      </c>
      <c r="C9" s="6" t="s">
        <v>3</v>
      </c>
      <c r="D9" s="50">
        <v>1</v>
      </c>
      <c r="E9" s="69">
        <v>0</v>
      </c>
      <c r="F9" s="52">
        <v>4.5</v>
      </c>
      <c r="G9" s="52">
        <v>4.7</v>
      </c>
      <c r="H9" s="75">
        <v>5</v>
      </c>
      <c r="I9" s="58">
        <v>2.5</v>
      </c>
      <c r="J9" s="58">
        <v>4</v>
      </c>
      <c r="K9" s="66">
        <v>5</v>
      </c>
      <c r="L9" s="66">
        <v>5</v>
      </c>
      <c r="M9" s="66">
        <v>4.2</v>
      </c>
      <c r="N9" s="66">
        <v>4.8</v>
      </c>
      <c r="O9" s="68">
        <v>5</v>
      </c>
      <c r="P9" s="68">
        <v>5</v>
      </c>
      <c r="Q9" s="68">
        <v>4.3</v>
      </c>
      <c r="R9" s="47">
        <v>4</v>
      </c>
      <c r="S9" s="59">
        <f>(D9+E9+F9+G9)/4</f>
        <v>2.5499999999999998</v>
      </c>
      <c r="T9" s="60">
        <f>(H9+I9+J9)/3</f>
        <v>3.8333333333333335</v>
      </c>
      <c r="U9" s="49">
        <f t="shared" ref="U9:U11" si="0">(K9+L9+M9+N9)/4</f>
        <v>4.75</v>
      </c>
      <c r="V9" s="48">
        <f>(O9+P9+Q9)/3</f>
        <v>4.7666666666666666</v>
      </c>
      <c r="W9" s="62">
        <f>SUM(R9:V9)/5</f>
        <v>3.9799999999999995</v>
      </c>
      <c r="Y9" s="32">
        <v>1</v>
      </c>
      <c r="Z9" s="33" t="s">
        <v>132</v>
      </c>
      <c r="AA9" s="54">
        <v>36982</v>
      </c>
    </row>
    <row r="10" spans="1:27">
      <c r="A10" s="10">
        <v>2</v>
      </c>
      <c r="B10" s="7" t="s">
        <v>52</v>
      </c>
      <c r="C10" s="6" t="s">
        <v>3</v>
      </c>
      <c r="D10" s="50">
        <v>3.5</v>
      </c>
      <c r="E10" s="51">
        <v>4.3</v>
      </c>
      <c r="F10" s="52">
        <v>4.5</v>
      </c>
      <c r="G10" s="52">
        <v>4</v>
      </c>
      <c r="H10" s="75">
        <v>5</v>
      </c>
      <c r="I10" s="58">
        <v>2.2999999999999998</v>
      </c>
      <c r="J10" s="58">
        <v>2.5</v>
      </c>
      <c r="K10" s="66">
        <v>5</v>
      </c>
      <c r="L10" s="66">
        <v>5</v>
      </c>
      <c r="M10" s="66">
        <v>4.2</v>
      </c>
      <c r="N10" s="66">
        <v>5</v>
      </c>
      <c r="O10" s="68">
        <v>5</v>
      </c>
      <c r="P10" s="68">
        <v>5</v>
      </c>
      <c r="Q10" s="68">
        <v>5</v>
      </c>
      <c r="R10" s="47">
        <v>4</v>
      </c>
      <c r="S10" s="59">
        <f t="shared" ref="S10:S38" si="1">(D10+E10+F10+G10)/4</f>
        <v>4.0750000000000002</v>
      </c>
      <c r="T10" s="60">
        <f t="shared" ref="T10:T38" si="2">(H10+I10+J10)/3</f>
        <v>3.2666666666666671</v>
      </c>
      <c r="U10" s="49">
        <f t="shared" si="0"/>
        <v>4.8</v>
      </c>
      <c r="V10" s="48">
        <f t="shared" ref="V10:V38" si="3">(O10+P10+Q10)/3</f>
        <v>5</v>
      </c>
      <c r="W10" s="62">
        <f t="shared" ref="W10:W38" si="4">SUM(R10:V10)/5</f>
        <v>4.2283333333333335</v>
      </c>
      <c r="Y10" s="32">
        <v>2</v>
      </c>
      <c r="Z10" s="33" t="s">
        <v>156</v>
      </c>
      <c r="AA10" s="54">
        <v>40664</v>
      </c>
    </row>
    <row r="11" spans="1:27">
      <c r="A11" s="10">
        <v>3</v>
      </c>
      <c r="B11" s="7" t="s">
        <v>100</v>
      </c>
      <c r="C11" s="6" t="s">
        <v>3</v>
      </c>
      <c r="D11" s="50">
        <v>2.5</v>
      </c>
      <c r="E11" s="69">
        <v>0</v>
      </c>
      <c r="F11" s="52">
        <v>4.3</v>
      </c>
      <c r="G11" s="52">
        <v>4.7</v>
      </c>
      <c r="H11" s="75">
        <v>4.8</v>
      </c>
      <c r="I11" s="58">
        <v>3.5</v>
      </c>
      <c r="J11" s="58">
        <v>4</v>
      </c>
      <c r="K11" s="66">
        <v>5</v>
      </c>
      <c r="L11" s="66">
        <v>5</v>
      </c>
      <c r="M11" s="66">
        <v>5</v>
      </c>
      <c r="N11" s="66">
        <v>5</v>
      </c>
      <c r="O11" s="68">
        <v>4.8</v>
      </c>
      <c r="P11" s="68">
        <v>5</v>
      </c>
      <c r="Q11" s="68">
        <v>4.5999999999999996</v>
      </c>
      <c r="R11" s="47">
        <v>3.7</v>
      </c>
      <c r="S11" s="59">
        <f t="shared" si="1"/>
        <v>2.875</v>
      </c>
      <c r="T11" s="60">
        <f t="shared" si="2"/>
        <v>4.1000000000000005</v>
      </c>
      <c r="U11" s="49">
        <f t="shared" si="0"/>
        <v>5</v>
      </c>
      <c r="V11" s="48">
        <f t="shared" si="3"/>
        <v>4.8</v>
      </c>
      <c r="W11" s="62">
        <f t="shared" si="4"/>
        <v>4.0950000000000006</v>
      </c>
      <c r="Y11" s="32">
        <v>3</v>
      </c>
      <c r="Z11" s="33" t="s">
        <v>152</v>
      </c>
      <c r="AA11" s="54">
        <v>40634</v>
      </c>
    </row>
    <row r="12" spans="1:27">
      <c r="A12" s="10">
        <v>4</v>
      </c>
      <c r="B12" s="7" t="s">
        <v>101</v>
      </c>
      <c r="C12" s="6" t="s">
        <v>3</v>
      </c>
      <c r="D12" s="69">
        <v>0</v>
      </c>
      <c r="E12" s="69">
        <v>0</v>
      </c>
      <c r="F12" s="69">
        <v>0</v>
      </c>
      <c r="G12" s="52">
        <v>4.5</v>
      </c>
      <c r="H12" s="75">
        <v>3.7</v>
      </c>
      <c r="I12" s="58">
        <v>2.5</v>
      </c>
      <c r="J12" s="58">
        <v>1.5</v>
      </c>
      <c r="K12" s="66">
        <v>4.5</v>
      </c>
      <c r="L12" s="66">
        <v>5</v>
      </c>
      <c r="M12" s="66">
        <v>3.8</v>
      </c>
      <c r="N12" s="66">
        <v>4</v>
      </c>
      <c r="O12" s="67">
        <v>3.5</v>
      </c>
      <c r="P12" s="68">
        <v>5</v>
      </c>
      <c r="Q12" s="68">
        <v>4.3</v>
      </c>
      <c r="R12" s="47">
        <v>3.7</v>
      </c>
      <c r="S12" s="59">
        <f t="shared" si="1"/>
        <v>1.125</v>
      </c>
      <c r="T12" s="60">
        <f t="shared" si="2"/>
        <v>2.5666666666666669</v>
      </c>
      <c r="U12" s="49">
        <f>(K12+L12+M12+N12)/4</f>
        <v>4.3250000000000002</v>
      </c>
      <c r="V12" s="48">
        <f t="shared" si="3"/>
        <v>4.2666666666666666</v>
      </c>
      <c r="W12" s="83">
        <f t="shared" si="4"/>
        <v>3.1966666666666668</v>
      </c>
      <c r="Y12" s="32">
        <v>4</v>
      </c>
      <c r="Z12" s="33" t="s">
        <v>207</v>
      </c>
      <c r="AA12" s="54">
        <v>40668</v>
      </c>
    </row>
    <row r="13" spans="1:27">
      <c r="A13" s="10">
        <v>5</v>
      </c>
      <c r="B13" s="7" t="s">
        <v>2</v>
      </c>
      <c r="C13" s="6" t="s">
        <v>3</v>
      </c>
      <c r="D13" s="50">
        <v>3.6</v>
      </c>
      <c r="E13" s="51">
        <v>4.2</v>
      </c>
      <c r="F13" s="52">
        <v>4.5</v>
      </c>
      <c r="G13" s="52">
        <v>4</v>
      </c>
      <c r="H13" s="75">
        <v>3</v>
      </c>
      <c r="I13" s="58">
        <v>2.2000000000000002</v>
      </c>
      <c r="J13" s="58">
        <v>1</v>
      </c>
      <c r="K13" s="66">
        <v>4.5</v>
      </c>
      <c r="L13" s="66">
        <v>5</v>
      </c>
      <c r="M13" s="66">
        <v>4.2</v>
      </c>
      <c r="N13" s="66">
        <v>4.8</v>
      </c>
      <c r="O13" s="68">
        <v>4.8</v>
      </c>
      <c r="P13" s="68">
        <v>4.5</v>
      </c>
      <c r="Q13" s="68">
        <v>3.7</v>
      </c>
      <c r="R13" s="47">
        <v>4.3</v>
      </c>
      <c r="S13" s="59">
        <f t="shared" si="1"/>
        <v>4.0750000000000002</v>
      </c>
      <c r="T13" s="60">
        <f t="shared" si="2"/>
        <v>2.0666666666666669</v>
      </c>
      <c r="U13" s="49">
        <f t="shared" ref="U13:U38" si="5">(K13+L13+M13+N13)/4</f>
        <v>4.625</v>
      </c>
      <c r="V13" s="48">
        <f t="shared" si="3"/>
        <v>4.333333333333333</v>
      </c>
      <c r="W13" s="62">
        <f t="shared" si="4"/>
        <v>3.88</v>
      </c>
      <c r="Y13" s="34">
        <v>5</v>
      </c>
      <c r="Z13" s="35" t="s">
        <v>140</v>
      </c>
      <c r="AA13" s="42">
        <v>40626</v>
      </c>
    </row>
    <row r="14" spans="1:27">
      <c r="A14" s="10">
        <v>6</v>
      </c>
      <c r="B14" s="7" t="s">
        <v>39</v>
      </c>
      <c r="C14" s="6" t="s">
        <v>36</v>
      </c>
      <c r="D14" s="50">
        <v>2.6</v>
      </c>
      <c r="E14" s="51">
        <v>4.0999999999999996</v>
      </c>
      <c r="F14" s="52">
        <v>4</v>
      </c>
      <c r="G14" s="52">
        <v>4.3</v>
      </c>
      <c r="H14" s="75">
        <v>3</v>
      </c>
      <c r="I14" s="58">
        <v>5</v>
      </c>
      <c r="J14" s="58">
        <v>4.5</v>
      </c>
      <c r="K14" s="66">
        <v>5</v>
      </c>
      <c r="L14" s="66">
        <v>5</v>
      </c>
      <c r="M14" s="66">
        <v>5</v>
      </c>
      <c r="N14" s="66">
        <v>4.2</v>
      </c>
      <c r="O14" s="68">
        <v>5</v>
      </c>
      <c r="P14" s="68">
        <v>4.7</v>
      </c>
      <c r="Q14" s="68">
        <v>4.5</v>
      </c>
      <c r="R14" s="47">
        <v>4.5</v>
      </c>
      <c r="S14" s="59">
        <f t="shared" si="1"/>
        <v>3.75</v>
      </c>
      <c r="T14" s="60">
        <f t="shared" si="2"/>
        <v>4.166666666666667</v>
      </c>
      <c r="U14" s="49">
        <f t="shared" si="5"/>
        <v>4.8</v>
      </c>
      <c r="V14" s="48">
        <f t="shared" si="3"/>
        <v>4.7333333333333334</v>
      </c>
      <c r="W14" s="62">
        <f t="shared" si="4"/>
        <v>4.3900000000000006</v>
      </c>
      <c r="Y14" s="34">
        <v>6</v>
      </c>
      <c r="Z14" s="35" t="s">
        <v>157</v>
      </c>
      <c r="AA14" s="42">
        <v>40661</v>
      </c>
    </row>
    <row r="15" spans="1:27">
      <c r="A15" s="10">
        <v>7</v>
      </c>
      <c r="B15" s="71" t="s">
        <v>86</v>
      </c>
      <c r="C15" s="71" t="s">
        <v>5</v>
      </c>
      <c r="D15" s="69">
        <v>2.5</v>
      </c>
      <c r="E15" s="69">
        <v>0</v>
      </c>
      <c r="F15" s="69">
        <v>0</v>
      </c>
      <c r="G15" s="69">
        <v>0</v>
      </c>
      <c r="H15" s="75">
        <v>2</v>
      </c>
      <c r="I15" s="76">
        <v>0</v>
      </c>
      <c r="J15" s="76">
        <v>0</v>
      </c>
      <c r="K15" s="53">
        <v>0</v>
      </c>
      <c r="L15" s="53">
        <v>0</v>
      </c>
      <c r="M15" s="53">
        <v>0</v>
      </c>
      <c r="N15" s="53">
        <v>0</v>
      </c>
      <c r="O15" s="68">
        <v>4</v>
      </c>
      <c r="P15" s="67">
        <v>0</v>
      </c>
      <c r="Q15" s="67">
        <v>0</v>
      </c>
      <c r="R15" s="47">
        <v>1</v>
      </c>
      <c r="S15" s="59">
        <f t="shared" si="1"/>
        <v>0.625</v>
      </c>
      <c r="T15" s="60">
        <f t="shared" si="2"/>
        <v>0.66666666666666663</v>
      </c>
      <c r="U15" s="49">
        <f t="shared" si="5"/>
        <v>0</v>
      </c>
      <c r="V15" s="48">
        <f t="shared" si="3"/>
        <v>1.3333333333333333</v>
      </c>
      <c r="W15" s="83">
        <f t="shared" si="4"/>
        <v>0.72499999999999998</v>
      </c>
      <c r="Y15" s="34">
        <v>7</v>
      </c>
      <c r="Z15" s="35" t="s">
        <v>206</v>
      </c>
      <c r="AA15" s="42">
        <v>40696</v>
      </c>
    </row>
    <row r="16" spans="1:27">
      <c r="A16" s="10">
        <v>8</v>
      </c>
      <c r="B16" s="7" t="s">
        <v>8</v>
      </c>
      <c r="C16" s="6" t="s">
        <v>5</v>
      </c>
      <c r="D16" s="50">
        <v>4</v>
      </c>
      <c r="E16" s="51">
        <v>4.0999999999999996</v>
      </c>
      <c r="F16" s="52">
        <v>4.7</v>
      </c>
      <c r="G16" s="52">
        <v>4.2</v>
      </c>
      <c r="H16" s="75">
        <v>4.7</v>
      </c>
      <c r="I16" s="58">
        <v>2.5</v>
      </c>
      <c r="J16" s="58">
        <v>5</v>
      </c>
      <c r="K16" s="66">
        <v>5</v>
      </c>
      <c r="L16" s="66">
        <v>5</v>
      </c>
      <c r="M16" s="66">
        <v>4</v>
      </c>
      <c r="N16" s="66">
        <v>4.8</v>
      </c>
      <c r="O16" s="68">
        <v>4.5999999999999996</v>
      </c>
      <c r="P16" s="68">
        <v>5</v>
      </c>
      <c r="Q16" s="68">
        <v>4.7</v>
      </c>
      <c r="R16" s="47">
        <v>4.5</v>
      </c>
      <c r="S16" s="59">
        <f t="shared" si="1"/>
        <v>4.25</v>
      </c>
      <c r="T16" s="60">
        <f t="shared" si="2"/>
        <v>4.0666666666666664</v>
      </c>
      <c r="U16" s="49">
        <f t="shared" si="5"/>
        <v>4.7</v>
      </c>
      <c r="V16" s="48">
        <f t="shared" si="3"/>
        <v>4.7666666666666666</v>
      </c>
      <c r="W16" s="62">
        <f t="shared" si="4"/>
        <v>4.4566666666666661</v>
      </c>
      <c r="Y16" s="36">
        <v>8</v>
      </c>
      <c r="Z16" s="37" t="s">
        <v>174</v>
      </c>
      <c r="AA16" s="43">
        <v>40661</v>
      </c>
    </row>
    <row r="17" spans="1:27">
      <c r="A17" s="10">
        <v>9</v>
      </c>
      <c r="B17" s="71" t="s">
        <v>65</v>
      </c>
      <c r="C17" s="71" t="s">
        <v>36</v>
      </c>
      <c r="D17" s="69">
        <v>0</v>
      </c>
      <c r="E17" s="69">
        <v>0</v>
      </c>
      <c r="F17" s="69">
        <v>0</v>
      </c>
      <c r="G17" s="69">
        <v>0</v>
      </c>
      <c r="H17" s="75">
        <v>4</v>
      </c>
      <c r="I17" s="76">
        <v>0</v>
      </c>
      <c r="J17" s="76">
        <v>0</v>
      </c>
      <c r="K17" s="53">
        <v>0</v>
      </c>
      <c r="L17" s="66">
        <v>1.7</v>
      </c>
      <c r="M17" s="66">
        <v>0</v>
      </c>
      <c r="N17" s="66">
        <v>0</v>
      </c>
      <c r="O17" s="68">
        <v>4.7</v>
      </c>
      <c r="P17" s="68">
        <v>0</v>
      </c>
      <c r="Q17" s="68">
        <v>0</v>
      </c>
      <c r="R17" s="47">
        <v>2</v>
      </c>
      <c r="S17" s="59">
        <f t="shared" si="1"/>
        <v>0</v>
      </c>
      <c r="T17" s="60">
        <f t="shared" si="2"/>
        <v>1.3333333333333333</v>
      </c>
      <c r="U17" s="49">
        <f t="shared" si="5"/>
        <v>0.42499999999999999</v>
      </c>
      <c r="V17" s="48">
        <f t="shared" si="3"/>
        <v>1.5666666666666667</v>
      </c>
      <c r="W17" s="83">
        <f t="shared" si="4"/>
        <v>1.0649999999999999</v>
      </c>
      <c r="Y17" s="36">
        <v>9</v>
      </c>
      <c r="Z17" s="37" t="s">
        <v>197</v>
      </c>
      <c r="AA17" s="43">
        <v>40689</v>
      </c>
    </row>
    <row r="18" spans="1:27">
      <c r="A18" s="73">
        <v>10</v>
      </c>
      <c r="B18" s="71" t="s">
        <v>49</v>
      </c>
      <c r="C18" s="72" t="s">
        <v>3</v>
      </c>
      <c r="D18" s="69">
        <v>0</v>
      </c>
      <c r="E18" s="69">
        <v>0</v>
      </c>
      <c r="F18" s="69">
        <v>0</v>
      </c>
      <c r="G18" s="69">
        <v>0</v>
      </c>
      <c r="H18" s="75">
        <v>5</v>
      </c>
      <c r="I18" s="76">
        <v>0</v>
      </c>
      <c r="J18" s="76">
        <v>0</v>
      </c>
      <c r="K18" s="53">
        <v>0</v>
      </c>
      <c r="L18" s="53">
        <v>0</v>
      </c>
      <c r="M18" s="53">
        <v>0</v>
      </c>
      <c r="N18" s="53">
        <v>0</v>
      </c>
      <c r="O18" s="67">
        <v>0</v>
      </c>
      <c r="P18" s="67">
        <v>0</v>
      </c>
      <c r="Q18" s="67">
        <v>0</v>
      </c>
      <c r="R18" s="86">
        <v>0</v>
      </c>
      <c r="S18" s="59">
        <f t="shared" si="1"/>
        <v>0</v>
      </c>
      <c r="T18" s="60">
        <f t="shared" si="2"/>
        <v>1.6666666666666667</v>
      </c>
      <c r="U18" s="49">
        <f t="shared" si="5"/>
        <v>0</v>
      </c>
      <c r="V18" s="48">
        <f t="shared" si="3"/>
        <v>0</v>
      </c>
      <c r="W18" s="83">
        <f t="shared" si="4"/>
        <v>0.33333333333333337</v>
      </c>
      <c r="Y18" s="36">
        <v>10</v>
      </c>
      <c r="Z18" s="37" t="s">
        <v>175</v>
      </c>
      <c r="AA18" s="43">
        <v>40682</v>
      </c>
    </row>
    <row r="19" spans="1:27">
      <c r="A19" s="10">
        <v>11</v>
      </c>
      <c r="B19" s="7" t="s">
        <v>37</v>
      </c>
      <c r="C19" s="6" t="s">
        <v>36</v>
      </c>
      <c r="D19" s="50">
        <v>3.8</v>
      </c>
      <c r="E19" s="51">
        <v>4.8</v>
      </c>
      <c r="F19" s="52">
        <v>4.7</v>
      </c>
      <c r="G19" s="52">
        <v>4</v>
      </c>
      <c r="H19" s="58">
        <v>4.3</v>
      </c>
      <c r="I19" s="58">
        <v>2.5</v>
      </c>
      <c r="J19" s="58">
        <v>2.5</v>
      </c>
      <c r="K19" s="66">
        <v>5</v>
      </c>
      <c r="L19" s="66">
        <v>5</v>
      </c>
      <c r="M19" s="66">
        <v>4.5</v>
      </c>
      <c r="N19" s="66">
        <v>5</v>
      </c>
      <c r="O19" s="67">
        <v>3.7</v>
      </c>
      <c r="P19" s="68">
        <v>4.7</v>
      </c>
      <c r="Q19" s="68">
        <v>4.4000000000000004</v>
      </c>
      <c r="R19" s="47">
        <v>4.5</v>
      </c>
      <c r="S19" s="59">
        <f t="shared" si="1"/>
        <v>4.3250000000000002</v>
      </c>
      <c r="T19" s="60">
        <f t="shared" si="2"/>
        <v>3.1</v>
      </c>
      <c r="U19" s="49">
        <f t="shared" si="5"/>
        <v>4.875</v>
      </c>
      <c r="V19" s="48">
        <f t="shared" si="3"/>
        <v>4.2666666666666666</v>
      </c>
      <c r="W19" s="62">
        <f t="shared" si="4"/>
        <v>4.2133333333333329</v>
      </c>
      <c r="Y19" s="36">
        <v>11</v>
      </c>
      <c r="Z19" s="37" t="s">
        <v>173</v>
      </c>
      <c r="AA19" s="43">
        <v>40689</v>
      </c>
    </row>
    <row r="20" spans="1:27">
      <c r="A20" s="73">
        <v>12</v>
      </c>
      <c r="B20" s="71" t="s">
        <v>115</v>
      </c>
      <c r="C20" s="72" t="s">
        <v>36</v>
      </c>
      <c r="D20" s="69">
        <v>0</v>
      </c>
      <c r="E20" s="69">
        <v>0</v>
      </c>
      <c r="F20" s="69">
        <v>0</v>
      </c>
      <c r="G20" s="69">
        <v>0</v>
      </c>
      <c r="H20" s="76">
        <v>0</v>
      </c>
      <c r="I20" s="76">
        <v>0</v>
      </c>
      <c r="J20" s="76">
        <v>0</v>
      </c>
      <c r="K20" s="53">
        <v>0</v>
      </c>
      <c r="L20" s="53">
        <v>0</v>
      </c>
      <c r="M20" s="53">
        <v>0</v>
      </c>
      <c r="N20" s="53">
        <v>0</v>
      </c>
      <c r="O20" s="67">
        <v>0</v>
      </c>
      <c r="P20" s="67">
        <v>0</v>
      </c>
      <c r="Q20" s="67">
        <v>0</v>
      </c>
      <c r="R20" s="86">
        <v>0</v>
      </c>
      <c r="S20" s="59">
        <f t="shared" si="1"/>
        <v>0</v>
      </c>
      <c r="T20" s="60">
        <f t="shared" si="2"/>
        <v>0</v>
      </c>
      <c r="U20" s="49">
        <f t="shared" si="5"/>
        <v>0</v>
      </c>
      <c r="V20" s="48">
        <f t="shared" si="3"/>
        <v>0</v>
      </c>
      <c r="W20" s="83">
        <f t="shared" si="4"/>
        <v>0</v>
      </c>
      <c r="Y20" s="40">
        <v>12</v>
      </c>
      <c r="Z20" s="41" t="s">
        <v>145</v>
      </c>
      <c r="AA20" s="44">
        <v>40640</v>
      </c>
    </row>
    <row r="21" spans="1:27">
      <c r="A21" s="10">
        <v>13</v>
      </c>
      <c r="B21" s="8" t="s">
        <v>155</v>
      </c>
      <c r="C21" s="9" t="s">
        <v>26</v>
      </c>
      <c r="D21" s="50">
        <v>1</v>
      </c>
      <c r="E21" s="51">
        <v>4.0999999999999996</v>
      </c>
      <c r="F21" s="52">
        <v>4.3</v>
      </c>
      <c r="G21" s="52">
        <v>4.2</v>
      </c>
      <c r="H21" s="58">
        <v>3.7</v>
      </c>
      <c r="I21" s="58">
        <v>2.5</v>
      </c>
      <c r="J21" s="58">
        <v>3.5</v>
      </c>
      <c r="K21" s="66">
        <v>5</v>
      </c>
      <c r="L21" s="66">
        <v>5</v>
      </c>
      <c r="M21" s="66">
        <v>4</v>
      </c>
      <c r="N21" s="66">
        <v>4.8</v>
      </c>
      <c r="O21" s="68">
        <v>4.5999999999999996</v>
      </c>
      <c r="P21" s="68">
        <v>5</v>
      </c>
      <c r="Q21" s="68">
        <v>4.5999999999999996</v>
      </c>
      <c r="R21" s="47">
        <v>4.5</v>
      </c>
      <c r="S21" s="59">
        <f t="shared" si="1"/>
        <v>3.3999999999999995</v>
      </c>
      <c r="T21" s="60">
        <f t="shared" si="2"/>
        <v>3.2333333333333329</v>
      </c>
      <c r="U21" s="49">
        <f t="shared" si="5"/>
        <v>4.7</v>
      </c>
      <c r="V21" s="48">
        <f t="shared" si="3"/>
        <v>4.7333333333333334</v>
      </c>
      <c r="W21" s="62">
        <f t="shared" si="4"/>
        <v>4.1133333333333333</v>
      </c>
      <c r="Y21" s="40">
        <v>13</v>
      </c>
      <c r="Z21" s="41" t="s">
        <v>208</v>
      </c>
      <c r="AA21" s="44">
        <v>40702</v>
      </c>
    </row>
    <row r="22" spans="1:27">
      <c r="A22" s="10">
        <v>14</v>
      </c>
      <c r="B22" s="7" t="s">
        <v>50</v>
      </c>
      <c r="C22" s="6" t="s">
        <v>3</v>
      </c>
      <c r="D22" s="50">
        <v>1</v>
      </c>
      <c r="E22" s="69">
        <v>0</v>
      </c>
      <c r="F22" s="52">
        <v>4.3</v>
      </c>
      <c r="G22" s="52">
        <v>4.5</v>
      </c>
      <c r="H22" s="75">
        <v>4.8</v>
      </c>
      <c r="I22" s="58">
        <v>5</v>
      </c>
      <c r="J22" s="58">
        <v>3</v>
      </c>
      <c r="K22" s="66">
        <v>5</v>
      </c>
      <c r="L22" s="66">
        <v>5</v>
      </c>
      <c r="M22" s="66">
        <v>4</v>
      </c>
      <c r="N22" s="66">
        <v>4.7</v>
      </c>
      <c r="O22" s="68">
        <v>5</v>
      </c>
      <c r="P22" s="68">
        <v>5</v>
      </c>
      <c r="Q22" s="68">
        <v>4.5999999999999996</v>
      </c>
      <c r="R22" s="47">
        <v>4.3</v>
      </c>
      <c r="S22" s="59">
        <f t="shared" si="1"/>
        <v>2.4500000000000002</v>
      </c>
      <c r="T22" s="60">
        <f t="shared" si="2"/>
        <v>4.2666666666666666</v>
      </c>
      <c r="U22" s="49">
        <f t="shared" si="5"/>
        <v>4.6749999999999998</v>
      </c>
      <c r="V22" s="48">
        <f t="shared" si="3"/>
        <v>4.8666666666666663</v>
      </c>
      <c r="W22" s="62">
        <f t="shared" si="4"/>
        <v>4.1116666666666664</v>
      </c>
      <c r="Y22" s="40">
        <v>14</v>
      </c>
      <c r="Z22" s="41" t="s">
        <v>209</v>
      </c>
      <c r="AA22" s="44">
        <v>40702</v>
      </c>
    </row>
    <row r="23" spans="1:27">
      <c r="A23" s="10">
        <v>15</v>
      </c>
      <c r="B23" s="8" t="s">
        <v>81</v>
      </c>
      <c r="C23" s="9" t="s">
        <v>3</v>
      </c>
      <c r="D23" s="50">
        <v>1</v>
      </c>
      <c r="E23" s="69">
        <v>0</v>
      </c>
      <c r="F23" s="52">
        <v>4.3</v>
      </c>
      <c r="G23" s="52">
        <v>4</v>
      </c>
      <c r="H23" s="75">
        <v>4.8</v>
      </c>
      <c r="I23" s="58">
        <v>5</v>
      </c>
      <c r="J23" s="58">
        <v>3.5</v>
      </c>
      <c r="K23" s="66">
        <v>5</v>
      </c>
      <c r="L23" s="66">
        <v>5</v>
      </c>
      <c r="M23" s="66">
        <v>4</v>
      </c>
      <c r="N23" s="66">
        <v>4.7</v>
      </c>
      <c r="O23" s="68">
        <v>5</v>
      </c>
      <c r="P23" s="68">
        <v>5</v>
      </c>
      <c r="Q23" s="68">
        <v>4.5999999999999996</v>
      </c>
      <c r="R23" s="47">
        <v>4.3</v>
      </c>
      <c r="S23" s="59">
        <f t="shared" si="1"/>
        <v>2.3250000000000002</v>
      </c>
      <c r="T23" s="60">
        <f t="shared" si="2"/>
        <v>4.4333333333333336</v>
      </c>
      <c r="U23" s="49">
        <f t="shared" si="5"/>
        <v>4.6749999999999998</v>
      </c>
      <c r="V23" s="48">
        <f t="shared" si="3"/>
        <v>4.8666666666666663</v>
      </c>
      <c r="W23" s="62">
        <f t="shared" si="4"/>
        <v>4.12</v>
      </c>
      <c r="Y23" s="38">
        <v>15</v>
      </c>
      <c r="Z23" s="39" t="s">
        <v>119</v>
      </c>
      <c r="AA23" s="45">
        <v>40702</v>
      </c>
    </row>
    <row r="24" spans="1:27">
      <c r="A24" s="10">
        <v>16</v>
      </c>
      <c r="B24" s="7" t="s">
        <v>69</v>
      </c>
      <c r="C24" s="6" t="s">
        <v>36</v>
      </c>
      <c r="D24" s="50">
        <v>3.8</v>
      </c>
      <c r="E24" s="51">
        <v>4.8</v>
      </c>
      <c r="F24" s="52">
        <v>4.7</v>
      </c>
      <c r="G24" s="52">
        <v>4</v>
      </c>
      <c r="H24" s="75">
        <v>4.3</v>
      </c>
      <c r="I24" s="58">
        <v>4</v>
      </c>
      <c r="J24" s="58">
        <v>3.5</v>
      </c>
      <c r="K24" s="66">
        <v>5</v>
      </c>
      <c r="L24" s="66">
        <v>5</v>
      </c>
      <c r="M24" s="66">
        <v>4.5</v>
      </c>
      <c r="N24" s="66">
        <v>5</v>
      </c>
      <c r="O24" s="67">
        <v>3.5</v>
      </c>
      <c r="P24" s="68">
        <v>4.7</v>
      </c>
      <c r="Q24" s="68">
        <v>4.4000000000000004</v>
      </c>
      <c r="R24" s="47">
        <v>4.5</v>
      </c>
      <c r="S24" s="59">
        <f t="shared" si="1"/>
        <v>4.3250000000000002</v>
      </c>
      <c r="T24" s="60">
        <f t="shared" si="2"/>
        <v>3.9333333333333336</v>
      </c>
      <c r="U24" s="49">
        <f t="shared" si="5"/>
        <v>4.875</v>
      </c>
      <c r="V24" s="48">
        <f t="shared" si="3"/>
        <v>4.2</v>
      </c>
      <c r="W24" s="62">
        <f t="shared" si="4"/>
        <v>4.3666666666666663</v>
      </c>
    </row>
    <row r="25" spans="1:27">
      <c r="A25" s="10">
        <v>17</v>
      </c>
      <c r="B25" s="7" t="s">
        <v>53</v>
      </c>
      <c r="C25" s="6" t="s">
        <v>5</v>
      </c>
      <c r="D25" s="50">
        <v>2.5</v>
      </c>
      <c r="E25" s="69">
        <v>0</v>
      </c>
      <c r="F25" s="69">
        <v>0</v>
      </c>
      <c r="G25" s="52">
        <v>4</v>
      </c>
      <c r="H25" s="75">
        <v>2</v>
      </c>
      <c r="I25" s="76">
        <v>0</v>
      </c>
      <c r="J25" s="75">
        <v>1.5</v>
      </c>
      <c r="K25" s="53">
        <v>0</v>
      </c>
      <c r="L25" s="66">
        <v>3.3</v>
      </c>
      <c r="M25" s="66">
        <v>4.5</v>
      </c>
      <c r="N25" s="66">
        <v>4.2</v>
      </c>
      <c r="O25" s="68">
        <v>4.8</v>
      </c>
      <c r="P25" s="68">
        <v>4.5</v>
      </c>
      <c r="Q25" s="68">
        <v>3.7</v>
      </c>
      <c r="R25" s="47">
        <v>3.5</v>
      </c>
      <c r="S25" s="59">
        <f t="shared" si="1"/>
        <v>1.625</v>
      </c>
      <c r="T25" s="60">
        <f t="shared" si="2"/>
        <v>1.1666666666666667</v>
      </c>
      <c r="U25" s="49">
        <f t="shared" si="5"/>
        <v>3</v>
      </c>
      <c r="V25" s="48">
        <f t="shared" si="3"/>
        <v>4.333333333333333</v>
      </c>
      <c r="W25" s="83">
        <f t="shared" si="4"/>
        <v>2.7250000000000001</v>
      </c>
      <c r="Z25" s="80" t="s">
        <v>180</v>
      </c>
    </row>
    <row r="26" spans="1:27">
      <c r="A26" s="10">
        <v>18</v>
      </c>
      <c r="B26" s="7" t="s">
        <v>110</v>
      </c>
      <c r="C26" s="6" t="s">
        <v>5</v>
      </c>
      <c r="D26" s="50">
        <v>1</v>
      </c>
      <c r="E26" s="69">
        <v>0</v>
      </c>
      <c r="F26" s="69">
        <v>0</v>
      </c>
      <c r="G26" s="52">
        <v>4</v>
      </c>
      <c r="H26" s="58">
        <v>2</v>
      </c>
      <c r="I26" s="76">
        <v>0</v>
      </c>
      <c r="J26" s="75">
        <v>1.5</v>
      </c>
      <c r="K26" s="53">
        <v>0</v>
      </c>
      <c r="L26" s="66">
        <v>3.3</v>
      </c>
      <c r="M26" s="66">
        <v>4.5</v>
      </c>
      <c r="N26" s="66">
        <v>4.2</v>
      </c>
      <c r="O26" s="68">
        <v>5</v>
      </c>
      <c r="P26" s="68">
        <v>4.5</v>
      </c>
      <c r="Q26" s="68">
        <v>3.7</v>
      </c>
      <c r="R26" s="47">
        <v>3</v>
      </c>
      <c r="S26" s="59">
        <f t="shared" si="1"/>
        <v>1.25</v>
      </c>
      <c r="T26" s="60">
        <f t="shared" si="2"/>
        <v>1.1666666666666667</v>
      </c>
      <c r="U26" s="49">
        <f t="shared" si="5"/>
        <v>3</v>
      </c>
      <c r="V26" s="48">
        <f t="shared" si="3"/>
        <v>4.3999999999999995</v>
      </c>
      <c r="W26" s="83">
        <f t="shared" si="4"/>
        <v>2.5633333333333335</v>
      </c>
      <c r="Z26" s="80" t="s">
        <v>181</v>
      </c>
    </row>
    <row r="27" spans="1:27">
      <c r="A27" s="10">
        <v>19</v>
      </c>
      <c r="B27" s="7" t="s">
        <v>6</v>
      </c>
      <c r="C27" s="6" t="s">
        <v>5</v>
      </c>
      <c r="D27" s="50">
        <v>3</v>
      </c>
      <c r="E27" s="51">
        <v>4.2</v>
      </c>
      <c r="F27" s="52">
        <v>3.7</v>
      </c>
      <c r="G27" s="52">
        <v>4</v>
      </c>
      <c r="H27" s="75">
        <v>5</v>
      </c>
      <c r="I27" s="58">
        <v>2</v>
      </c>
      <c r="J27" s="58">
        <v>4</v>
      </c>
      <c r="K27" s="66">
        <v>5</v>
      </c>
      <c r="L27" s="66">
        <v>5</v>
      </c>
      <c r="M27" s="66">
        <v>4.2</v>
      </c>
      <c r="N27" s="66">
        <v>5</v>
      </c>
      <c r="O27" s="68">
        <v>5</v>
      </c>
      <c r="P27" s="68">
        <v>5</v>
      </c>
      <c r="Q27" s="68">
        <v>5</v>
      </c>
      <c r="R27" s="47">
        <v>4.7</v>
      </c>
      <c r="S27" s="59">
        <f t="shared" si="1"/>
        <v>3.7250000000000001</v>
      </c>
      <c r="T27" s="60">
        <f t="shared" si="2"/>
        <v>3.6666666666666665</v>
      </c>
      <c r="U27" s="49">
        <f t="shared" si="5"/>
        <v>4.8</v>
      </c>
      <c r="V27" s="48">
        <f t="shared" si="3"/>
        <v>5</v>
      </c>
      <c r="W27" s="62">
        <f t="shared" si="4"/>
        <v>4.378333333333333</v>
      </c>
      <c r="Z27" s="80" t="s">
        <v>182</v>
      </c>
    </row>
    <row r="28" spans="1:27">
      <c r="A28" s="10">
        <v>20</v>
      </c>
      <c r="B28" s="7" t="s">
        <v>66</v>
      </c>
      <c r="C28" s="6" t="s">
        <v>36</v>
      </c>
      <c r="D28" s="69">
        <v>3.5</v>
      </c>
      <c r="E28" s="51">
        <v>4.3</v>
      </c>
      <c r="F28" s="69">
        <v>0</v>
      </c>
      <c r="G28" s="52">
        <v>4.3</v>
      </c>
      <c r="H28" s="58">
        <v>4</v>
      </c>
      <c r="I28" s="58">
        <v>1</v>
      </c>
      <c r="J28" s="58">
        <v>3.5</v>
      </c>
      <c r="K28" s="66">
        <v>4.5</v>
      </c>
      <c r="L28" s="66">
        <v>5</v>
      </c>
      <c r="M28" s="66">
        <v>4.5</v>
      </c>
      <c r="N28" s="66">
        <v>4.5</v>
      </c>
      <c r="O28" s="67">
        <v>3.5</v>
      </c>
      <c r="P28" s="68">
        <v>4.7</v>
      </c>
      <c r="Q28" s="68">
        <v>4.4000000000000004</v>
      </c>
      <c r="R28" s="47">
        <v>4</v>
      </c>
      <c r="S28" s="59">
        <f t="shared" si="1"/>
        <v>3.0249999999999999</v>
      </c>
      <c r="T28" s="60">
        <f t="shared" si="2"/>
        <v>2.8333333333333335</v>
      </c>
      <c r="U28" s="49">
        <f t="shared" si="5"/>
        <v>4.625</v>
      </c>
      <c r="V28" s="48">
        <f t="shared" si="3"/>
        <v>4.2</v>
      </c>
      <c r="W28" s="62">
        <f t="shared" si="4"/>
        <v>3.7366666666666668</v>
      </c>
    </row>
    <row r="29" spans="1:27">
      <c r="A29" s="10">
        <v>21</v>
      </c>
      <c r="B29" s="7" t="s">
        <v>51</v>
      </c>
      <c r="C29" s="6" t="s">
        <v>3</v>
      </c>
      <c r="D29" s="69">
        <v>0</v>
      </c>
      <c r="E29" s="51">
        <v>4.3</v>
      </c>
      <c r="F29" s="69">
        <v>0</v>
      </c>
      <c r="G29" s="52">
        <v>4.3</v>
      </c>
      <c r="H29" s="75">
        <v>4</v>
      </c>
      <c r="I29" s="58">
        <v>2.5</v>
      </c>
      <c r="J29" s="58">
        <v>3.5</v>
      </c>
      <c r="K29" s="66">
        <v>4.5</v>
      </c>
      <c r="L29" s="66">
        <v>5</v>
      </c>
      <c r="M29" s="66">
        <v>4.5</v>
      </c>
      <c r="N29" s="66">
        <v>4.5</v>
      </c>
      <c r="O29" s="67">
        <v>3.5</v>
      </c>
      <c r="P29" s="68">
        <v>4.7</v>
      </c>
      <c r="Q29" s="68">
        <v>4.4000000000000004</v>
      </c>
      <c r="R29" s="47">
        <v>3.6</v>
      </c>
      <c r="S29" s="59">
        <f t="shared" si="1"/>
        <v>2.15</v>
      </c>
      <c r="T29" s="60">
        <f t="shared" si="2"/>
        <v>3.3333333333333335</v>
      </c>
      <c r="U29" s="49">
        <f t="shared" si="5"/>
        <v>4.625</v>
      </c>
      <c r="V29" s="48">
        <f t="shared" si="3"/>
        <v>4.2</v>
      </c>
      <c r="W29" s="62">
        <f t="shared" si="4"/>
        <v>3.581666666666667</v>
      </c>
    </row>
    <row r="30" spans="1:27">
      <c r="A30" s="73">
        <v>22</v>
      </c>
      <c r="B30" s="71" t="s">
        <v>9</v>
      </c>
      <c r="C30" s="72" t="s">
        <v>5</v>
      </c>
      <c r="D30" s="69">
        <v>0</v>
      </c>
      <c r="E30" s="69">
        <v>0</v>
      </c>
      <c r="F30" s="69">
        <v>0</v>
      </c>
      <c r="G30" s="69">
        <v>0</v>
      </c>
      <c r="H30" s="76">
        <v>0</v>
      </c>
      <c r="I30" s="76">
        <v>0</v>
      </c>
      <c r="J30" s="76">
        <v>0</v>
      </c>
      <c r="K30" s="53">
        <v>0</v>
      </c>
      <c r="L30" s="53">
        <v>0</v>
      </c>
      <c r="M30" s="53">
        <v>0</v>
      </c>
      <c r="N30" s="53">
        <v>0</v>
      </c>
      <c r="O30" s="67">
        <v>0</v>
      </c>
      <c r="P30" s="67">
        <v>0</v>
      </c>
      <c r="Q30" s="67">
        <v>0</v>
      </c>
      <c r="R30" s="86">
        <v>0</v>
      </c>
      <c r="S30" s="59">
        <f t="shared" si="1"/>
        <v>0</v>
      </c>
      <c r="T30" s="60">
        <f t="shared" si="2"/>
        <v>0</v>
      </c>
      <c r="U30" s="49">
        <f t="shared" si="5"/>
        <v>0</v>
      </c>
      <c r="V30" s="48">
        <f t="shared" si="3"/>
        <v>0</v>
      </c>
      <c r="W30" s="83">
        <f t="shared" si="4"/>
        <v>0</v>
      </c>
    </row>
    <row r="31" spans="1:27">
      <c r="A31" s="10">
        <v>23</v>
      </c>
      <c r="B31" s="7" t="s">
        <v>34</v>
      </c>
      <c r="C31" s="6" t="s">
        <v>33</v>
      </c>
      <c r="D31" s="50">
        <v>3</v>
      </c>
      <c r="E31" s="51">
        <v>4</v>
      </c>
      <c r="F31" s="52">
        <v>4.7</v>
      </c>
      <c r="G31" s="52">
        <v>4</v>
      </c>
      <c r="H31" s="75">
        <v>4.7</v>
      </c>
      <c r="I31" s="58">
        <v>5</v>
      </c>
      <c r="J31" s="58">
        <v>4.5</v>
      </c>
      <c r="K31" s="66">
        <v>5</v>
      </c>
      <c r="L31" s="66">
        <v>5</v>
      </c>
      <c r="M31" s="66">
        <v>4.2</v>
      </c>
      <c r="N31" s="66">
        <v>5</v>
      </c>
      <c r="O31" s="68">
        <v>4.8</v>
      </c>
      <c r="P31" s="68">
        <v>5</v>
      </c>
      <c r="Q31" s="68">
        <v>4.7</v>
      </c>
      <c r="R31" s="47">
        <v>4.7</v>
      </c>
      <c r="S31" s="59">
        <f t="shared" si="1"/>
        <v>3.9249999999999998</v>
      </c>
      <c r="T31" s="60">
        <f t="shared" si="2"/>
        <v>4.7333333333333334</v>
      </c>
      <c r="U31" s="49">
        <f t="shared" si="5"/>
        <v>4.8</v>
      </c>
      <c r="V31" s="48">
        <f t="shared" si="3"/>
        <v>4.833333333333333</v>
      </c>
      <c r="W31" s="62">
        <f t="shared" si="4"/>
        <v>4.5983333333333336</v>
      </c>
    </row>
    <row r="32" spans="1:27">
      <c r="A32" s="10">
        <v>24</v>
      </c>
      <c r="B32" s="7" t="s">
        <v>38</v>
      </c>
      <c r="C32" s="6" t="s">
        <v>36</v>
      </c>
      <c r="D32" s="50">
        <v>3.5</v>
      </c>
      <c r="E32" s="69">
        <v>0</v>
      </c>
      <c r="F32" s="52">
        <v>3.7</v>
      </c>
      <c r="G32" s="52">
        <v>4.5</v>
      </c>
      <c r="H32" s="75">
        <v>5</v>
      </c>
      <c r="I32" s="76">
        <v>0</v>
      </c>
      <c r="J32" s="75">
        <v>2.5</v>
      </c>
      <c r="K32" s="53">
        <v>3.5</v>
      </c>
      <c r="L32" s="66">
        <v>5</v>
      </c>
      <c r="M32" s="66">
        <v>4</v>
      </c>
      <c r="N32" s="66">
        <v>4.5</v>
      </c>
      <c r="O32" s="68">
        <v>5</v>
      </c>
      <c r="P32" s="68">
        <v>4.5</v>
      </c>
      <c r="Q32" s="68">
        <v>4</v>
      </c>
      <c r="R32" s="47">
        <v>4.5</v>
      </c>
      <c r="S32" s="59">
        <f t="shared" si="1"/>
        <v>2.9249999999999998</v>
      </c>
      <c r="T32" s="60">
        <f t="shared" si="2"/>
        <v>2.5</v>
      </c>
      <c r="U32" s="49">
        <f t="shared" si="5"/>
        <v>4.25</v>
      </c>
      <c r="V32" s="48">
        <f t="shared" si="3"/>
        <v>4.5</v>
      </c>
      <c r="W32" s="62">
        <f t="shared" si="4"/>
        <v>3.7350000000000003</v>
      </c>
    </row>
    <row r="33" spans="1:23">
      <c r="A33" s="73">
        <v>25</v>
      </c>
      <c r="B33" s="71" t="s">
        <v>111</v>
      </c>
      <c r="C33" s="72" t="s">
        <v>3</v>
      </c>
      <c r="D33" s="69">
        <v>0</v>
      </c>
      <c r="E33" s="69">
        <v>0</v>
      </c>
      <c r="F33" s="69">
        <v>0</v>
      </c>
      <c r="G33" s="69">
        <v>0</v>
      </c>
      <c r="H33" s="76">
        <v>0</v>
      </c>
      <c r="I33" s="76">
        <v>0</v>
      </c>
      <c r="J33" s="76">
        <v>0</v>
      </c>
      <c r="K33" s="53">
        <v>0</v>
      </c>
      <c r="L33" s="53">
        <v>0</v>
      </c>
      <c r="M33" s="53">
        <v>0</v>
      </c>
      <c r="N33" s="53">
        <v>0</v>
      </c>
      <c r="O33" s="67">
        <v>0</v>
      </c>
      <c r="P33" s="67">
        <v>0</v>
      </c>
      <c r="Q33" s="67">
        <v>0</v>
      </c>
      <c r="R33" s="86">
        <v>0</v>
      </c>
      <c r="S33" s="59">
        <f t="shared" si="1"/>
        <v>0</v>
      </c>
      <c r="T33" s="60">
        <f t="shared" si="2"/>
        <v>0</v>
      </c>
      <c r="U33" s="49">
        <f t="shared" si="5"/>
        <v>0</v>
      </c>
      <c r="V33" s="48">
        <f t="shared" si="3"/>
        <v>0</v>
      </c>
      <c r="W33" s="83">
        <f t="shared" si="4"/>
        <v>0</v>
      </c>
    </row>
    <row r="34" spans="1:23">
      <c r="A34" s="10">
        <v>26</v>
      </c>
      <c r="B34" s="7" t="s">
        <v>7</v>
      </c>
      <c r="C34" s="6" t="s">
        <v>5</v>
      </c>
      <c r="D34" s="69">
        <v>0</v>
      </c>
      <c r="E34" s="51">
        <v>4</v>
      </c>
      <c r="F34" s="69">
        <v>0</v>
      </c>
      <c r="G34" s="52">
        <v>4</v>
      </c>
      <c r="H34" s="75">
        <v>4.7</v>
      </c>
      <c r="I34" s="58">
        <v>2</v>
      </c>
      <c r="J34" s="58">
        <v>3</v>
      </c>
      <c r="K34" s="66">
        <v>5</v>
      </c>
      <c r="L34" s="66">
        <v>5</v>
      </c>
      <c r="M34" s="66">
        <v>4.2</v>
      </c>
      <c r="N34" s="66">
        <v>5</v>
      </c>
      <c r="O34" s="68">
        <v>4.5</v>
      </c>
      <c r="P34" s="68">
        <v>5</v>
      </c>
      <c r="Q34" s="68">
        <v>4.7</v>
      </c>
      <c r="R34" s="47">
        <v>4.2</v>
      </c>
      <c r="S34" s="59">
        <f t="shared" si="1"/>
        <v>2</v>
      </c>
      <c r="T34" s="60">
        <f t="shared" si="2"/>
        <v>3.2333333333333329</v>
      </c>
      <c r="U34" s="49">
        <f t="shared" si="5"/>
        <v>4.8</v>
      </c>
      <c r="V34" s="48">
        <f t="shared" si="3"/>
        <v>4.7333333333333334</v>
      </c>
      <c r="W34" s="62">
        <f t="shared" si="4"/>
        <v>3.7933333333333339</v>
      </c>
    </row>
    <row r="35" spans="1:23">
      <c r="A35" s="10">
        <v>27</v>
      </c>
      <c r="B35" s="7" t="s">
        <v>4</v>
      </c>
      <c r="C35" s="6" t="s">
        <v>3</v>
      </c>
      <c r="D35" s="50">
        <v>3.2</v>
      </c>
      <c r="E35" s="69">
        <v>0</v>
      </c>
      <c r="F35" s="52">
        <v>3.8</v>
      </c>
      <c r="G35" s="69">
        <v>0</v>
      </c>
      <c r="H35" s="75">
        <v>5</v>
      </c>
      <c r="I35" s="58">
        <v>2.2999999999999998</v>
      </c>
      <c r="J35" s="58">
        <v>2.5</v>
      </c>
      <c r="K35" s="66">
        <v>4.5</v>
      </c>
      <c r="L35" s="66">
        <v>5</v>
      </c>
      <c r="M35" s="66">
        <v>5</v>
      </c>
      <c r="N35" s="66">
        <v>5</v>
      </c>
      <c r="O35" s="67">
        <v>4</v>
      </c>
      <c r="P35" s="68">
        <v>5</v>
      </c>
      <c r="Q35" s="68">
        <v>4.3</v>
      </c>
      <c r="R35" s="47">
        <v>3.7</v>
      </c>
      <c r="S35" s="59">
        <f t="shared" si="1"/>
        <v>1.75</v>
      </c>
      <c r="T35" s="60">
        <f t="shared" si="2"/>
        <v>3.2666666666666671</v>
      </c>
      <c r="U35" s="49">
        <f t="shared" si="5"/>
        <v>4.875</v>
      </c>
      <c r="V35" s="48">
        <f t="shared" si="3"/>
        <v>4.4333333333333336</v>
      </c>
      <c r="W35" s="62">
        <f t="shared" si="4"/>
        <v>3.6049999999999995</v>
      </c>
    </row>
    <row r="36" spans="1:23">
      <c r="A36" s="10">
        <v>28</v>
      </c>
      <c r="B36" s="7" t="s">
        <v>40</v>
      </c>
      <c r="C36" s="6" t="s">
        <v>36</v>
      </c>
      <c r="D36" s="50">
        <v>3</v>
      </c>
      <c r="E36" s="69">
        <v>0</v>
      </c>
      <c r="F36" s="52">
        <v>3</v>
      </c>
      <c r="G36" s="52">
        <v>4</v>
      </c>
      <c r="H36" s="75">
        <v>4.3</v>
      </c>
      <c r="I36" s="58">
        <v>1</v>
      </c>
      <c r="J36" s="58">
        <v>3</v>
      </c>
      <c r="K36" s="53">
        <v>0</v>
      </c>
      <c r="L36" s="53">
        <v>1</v>
      </c>
      <c r="M36" s="53">
        <v>0</v>
      </c>
      <c r="N36" s="53">
        <v>0</v>
      </c>
      <c r="O36" s="68">
        <v>4.8</v>
      </c>
      <c r="P36" s="68">
        <v>4.2</v>
      </c>
      <c r="Q36" s="68">
        <v>3.6</v>
      </c>
      <c r="R36" s="47">
        <v>3.5</v>
      </c>
      <c r="S36" s="59">
        <f t="shared" si="1"/>
        <v>2.5</v>
      </c>
      <c r="T36" s="60">
        <f t="shared" si="2"/>
        <v>2.7666666666666671</v>
      </c>
      <c r="U36" s="49">
        <f t="shared" si="5"/>
        <v>0.25</v>
      </c>
      <c r="V36" s="48">
        <f t="shared" si="3"/>
        <v>4.2</v>
      </c>
      <c r="W36" s="83">
        <f t="shared" si="4"/>
        <v>2.6433333333333335</v>
      </c>
    </row>
    <row r="37" spans="1:23">
      <c r="A37" s="10">
        <v>29</v>
      </c>
      <c r="B37" s="7" t="s">
        <v>48</v>
      </c>
      <c r="C37" s="6" t="s">
        <v>3</v>
      </c>
      <c r="D37" s="69">
        <v>0</v>
      </c>
      <c r="E37" s="69">
        <v>0</v>
      </c>
      <c r="F37" s="69">
        <v>0</v>
      </c>
      <c r="G37" s="52">
        <v>4.5</v>
      </c>
      <c r="H37" s="75">
        <v>3.7</v>
      </c>
      <c r="I37" s="58">
        <v>2.5</v>
      </c>
      <c r="J37" s="58">
        <v>1</v>
      </c>
      <c r="K37" s="53">
        <v>0</v>
      </c>
      <c r="L37" s="66">
        <v>5</v>
      </c>
      <c r="M37" s="66">
        <v>3.8</v>
      </c>
      <c r="N37" s="66">
        <v>4</v>
      </c>
      <c r="O37" s="67">
        <v>3.5</v>
      </c>
      <c r="P37" s="68">
        <v>5</v>
      </c>
      <c r="Q37" s="68">
        <v>4.3</v>
      </c>
      <c r="R37" s="47">
        <v>3.8</v>
      </c>
      <c r="S37" s="59">
        <f t="shared" si="1"/>
        <v>1.125</v>
      </c>
      <c r="T37" s="60">
        <f t="shared" si="2"/>
        <v>2.4</v>
      </c>
      <c r="U37" s="49">
        <f t="shared" si="5"/>
        <v>3.2</v>
      </c>
      <c r="V37" s="48">
        <f t="shared" si="3"/>
        <v>4.2666666666666666</v>
      </c>
      <c r="W37" s="83">
        <f t="shared" si="4"/>
        <v>2.958333333333333</v>
      </c>
    </row>
    <row r="38" spans="1:23">
      <c r="A38" s="10">
        <v>30</v>
      </c>
      <c r="B38" s="8" t="s">
        <v>87</v>
      </c>
      <c r="C38" s="9" t="s">
        <v>14</v>
      </c>
      <c r="D38" s="50">
        <v>2.7</v>
      </c>
      <c r="E38" s="51">
        <v>4.0999999999999996</v>
      </c>
      <c r="F38" s="52">
        <v>4</v>
      </c>
      <c r="G38" s="52">
        <v>4.3</v>
      </c>
      <c r="H38" s="75">
        <v>3</v>
      </c>
      <c r="I38" s="58">
        <v>1</v>
      </c>
      <c r="J38" s="58">
        <v>1.5</v>
      </c>
      <c r="K38" s="66">
        <v>4.5</v>
      </c>
      <c r="L38" s="66">
        <v>5</v>
      </c>
      <c r="M38" s="66">
        <v>5</v>
      </c>
      <c r="N38" s="66">
        <v>4.2</v>
      </c>
      <c r="O38" s="68">
        <v>5</v>
      </c>
      <c r="P38" s="68">
        <v>4.7</v>
      </c>
      <c r="Q38" s="68">
        <v>4.5</v>
      </c>
      <c r="R38" s="47">
        <v>4</v>
      </c>
      <c r="S38" s="59">
        <f t="shared" si="1"/>
        <v>3.7750000000000004</v>
      </c>
      <c r="T38" s="60">
        <f t="shared" si="2"/>
        <v>1.8333333333333333</v>
      </c>
      <c r="U38" s="49">
        <f t="shared" si="5"/>
        <v>4.6749999999999998</v>
      </c>
      <c r="V38" s="48">
        <f t="shared" si="3"/>
        <v>4.7333333333333334</v>
      </c>
      <c r="W38" s="62">
        <f t="shared" si="4"/>
        <v>3.8033333333333337</v>
      </c>
    </row>
    <row r="41" spans="1:23">
      <c r="A41" s="98" t="s">
        <v>213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</row>
    <row r="43" spans="1:23">
      <c r="A43" s="10">
        <v>4</v>
      </c>
      <c r="B43" s="7" t="s">
        <v>101</v>
      </c>
      <c r="C43" s="6" t="s">
        <v>3</v>
      </c>
      <c r="D43" s="69">
        <v>0</v>
      </c>
      <c r="E43" s="69">
        <v>0</v>
      </c>
      <c r="F43" s="69">
        <v>0</v>
      </c>
      <c r="G43" s="52">
        <v>4.5</v>
      </c>
      <c r="H43" s="75">
        <v>3.7</v>
      </c>
      <c r="I43" s="58">
        <v>2.5</v>
      </c>
      <c r="J43" s="58">
        <v>1.5</v>
      </c>
      <c r="K43" s="66">
        <v>4.5</v>
      </c>
      <c r="L43" s="66">
        <v>5</v>
      </c>
      <c r="M43" s="66">
        <v>3.8</v>
      </c>
      <c r="N43" s="66">
        <v>4</v>
      </c>
      <c r="O43" s="67">
        <v>3.5</v>
      </c>
      <c r="P43" s="68">
        <v>5</v>
      </c>
      <c r="Q43" s="68">
        <v>4.3</v>
      </c>
      <c r="R43" s="47">
        <v>3.7</v>
      </c>
      <c r="S43" s="59">
        <v>1.125</v>
      </c>
      <c r="T43" s="60">
        <v>2.5666666666666669</v>
      </c>
      <c r="U43" s="49">
        <v>4.3250000000000002</v>
      </c>
      <c r="V43" s="48">
        <v>4.2666666666666666</v>
      </c>
      <c r="W43" s="83">
        <v>3.1966666666666668</v>
      </c>
    </row>
    <row r="44" spans="1:23">
      <c r="A44" s="73">
        <v>7</v>
      </c>
      <c r="B44" s="71" t="s">
        <v>86</v>
      </c>
      <c r="C44" s="71" t="s">
        <v>5</v>
      </c>
      <c r="D44" s="69">
        <v>2.5</v>
      </c>
      <c r="E44" s="69">
        <v>0</v>
      </c>
      <c r="F44" s="69">
        <v>0</v>
      </c>
      <c r="G44" s="69">
        <v>0</v>
      </c>
      <c r="H44" s="75">
        <v>2</v>
      </c>
      <c r="I44" s="76">
        <v>0</v>
      </c>
      <c r="J44" s="76">
        <v>0</v>
      </c>
      <c r="K44" s="53">
        <v>0</v>
      </c>
      <c r="L44" s="53">
        <v>0</v>
      </c>
      <c r="M44" s="53">
        <v>0</v>
      </c>
      <c r="N44" s="53">
        <v>0</v>
      </c>
      <c r="O44" s="68">
        <v>4</v>
      </c>
      <c r="P44" s="67">
        <v>0</v>
      </c>
      <c r="Q44" s="67">
        <v>0</v>
      </c>
      <c r="R44" s="47">
        <v>1</v>
      </c>
      <c r="S44" s="59">
        <v>0.625</v>
      </c>
      <c r="T44" s="60">
        <v>0.66666666666666663</v>
      </c>
      <c r="U44" s="49">
        <v>0</v>
      </c>
      <c r="V44" s="48">
        <v>1.3333333333333333</v>
      </c>
      <c r="W44" s="83">
        <v>1</v>
      </c>
    </row>
    <row r="45" spans="1:23">
      <c r="A45" s="73">
        <v>9</v>
      </c>
      <c r="B45" s="71" t="s">
        <v>65</v>
      </c>
      <c r="C45" s="71" t="s">
        <v>36</v>
      </c>
      <c r="D45" s="69">
        <v>0</v>
      </c>
      <c r="E45" s="69">
        <v>0</v>
      </c>
      <c r="F45" s="69">
        <v>0</v>
      </c>
      <c r="G45" s="69">
        <v>0</v>
      </c>
      <c r="H45" s="75">
        <v>4</v>
      </c>
      <c r="I45" s="76">
        <v>0</v>
      </c>
      <c r="J45" s="76">
        <v>0</v>
      </c>
      <c r="K45" s="53">
        <v>0</v>
      </c>
      <c r="L45" s="66">
        <v>1.7</v>
      </c>
      <c r="M45" s="66">
        <v>0</v>
      </c>
      <c r="N45" s="66">
        <v>0</v>
      </c>
      <c r="O45" s="68">
        <v>4.7</v>
      </c>
      <c r="P45" s="68">
        <v>0</v>
      </c>
      <c r="Q45" s="68">
        <v>0</v>
      </c>
      <c r="R45" s="47">
        <v>2</v>
      </c>
      <c r="S45" s="59">
        <v>0</v>
      </c>
      <c r="T45" s="60">
        <v>1.3333333333333333</v>
      </c>
      <c r="U45" s="49">
        <v>0.42499999999999999</v>
      </c>
      <c r="V45" s="48">
        <v>1.5666666666666667</v>
      </c>
      <c r="W45" s="83">
        <v>1.0649999999999999</v>
      </c>
    </row>
    <row r="46" spans="1:23">
      <c r="A46" s="73">
        <v>10</v>
      </c>
      <c r="B46" s="71" t="s">
        <v>49</v>
      </c>
      <c r="C46" s="72" t="s">
        <v>3</v>
      </c>
      <c r="D46" s="69">
        <v>0</v>
      </c>
      <c r="E46" s="69">
        <v>0</v>
      </c>
      <c r="F46" s="69">
        <v>0</v>
      </c>
      <c r="G46" s="69">
        <v>0</v>
      </c>
      <c r="H46" s="75">
        <v>5</v>
      </c>
      <c r="I46" s="76">
        <v>0</v>
      </c>
      <c r="J46" s="76">
        <v>0</v>
      </c>
      <c r="K46" s="53">
        <v>0</v>
      </c>
      <c r="L46" s="53">
        <v>0</v>
      </c>
      <c r="M46" s="53">
        <v>0</v>
      </c>
      <c r="N46" s="53">
        <v>0</v>
      </c>
      <c r="O46" s="67">
        <v>0</v>
      </c>
      <c r="P46" s="67">
        <v>0</v>
      </c>
      <c r="Q46" s="67">
        <v>0</v>
      </c>
      <c r="R46" s="86">
        <v>0</v>
      </c>
      <c r="S46" s="59">
        <v>0</v>
      </c>
      <c r="T46" s="60">
        <v>1.6666666666666667</v>
      </c>
      <c r="U46" s="49">
        <v>0</v>
      </c>
      <c r="V46" s="48">
        <v>0</v>
      </c>
      <c r="W46" s="83">
        <v>1</v>
      </c>
    </row>
    <row r="47" spans="1:23">
      <c r="A47" s="73">
        <v>12</v>
      </c>
      <c r="B47" s="71" t="s">
        <v>115</v>
      </c>
      <c r="C47" s="72" t="s">
        <v>36</v>
      </c>
      <c r="D47" s="69">
        <v>0</v>
      </c>
      <c r="E47" s="69">
        <v>0</v>
      </c>
      <c r="F47" s="69">
        <v>0</v>
      </c>
      <c r="G47" s="69">
        <v>0</v>
      </c>
      <c r="H47" s="76">
        <v>0</v>
      </c>
      <c r="I47" s="76">
        <v>0</v>
      </c>
      <c r="J47" s="76">
        <v>0</v>
      </c>
      <c r="K47" s="53">
        <v>0</v>
      </c>
      <c r="L47" s="53">
        <v>0</v>
      </c>
      <c r="M47" s="53">
        <v>0</v>
      </c>
      <c r="N47" s="53">
        <v>0</v>
      </c>
      <c r="O47" s="67">
        <v>0</v>
      </c>
      <c r="P47" s="67">
        <v>0</v>
      </c>
      <c r="Q47" s="67">
        <v>0</v>
      </c>
      <c r="R47" s="86">
        <v>0</v>
      </c>
      <c r="S47" s="59">
        <v>0</v>
      </c>
      <c r="T47" s="60">
        <v>0</v>
      </c>
      <c r="U47" s="49">
        <v>0</v>
      </c>
      <c r="V47" s="48">
        <v>0</v>
      </c>
      <c r="W47" s="83">
        <v>0</v>
      </c>
    </row>
    <row r="48" spans="1:23">
      <c r="A48" s="10">
        <v>17</v>
      </c>
      <c r="B48" s="7" t="s">
        <v>53</v>
      </c>
      <c r="C48" s="6" t="s">
        <v>5</v>
      </c>
      <c r="D48" s="50">
        <v>2.5</v>
      </c>
      <c r="E48" s="69">
        <v>0</v>
      </c>
      <c r="F48" s="69">
        <v>0</v>
      </c>
      <c r="G48" s="52">
        <v>4</v>
      </c>
      <c r="H48" s="75">
        <v>2</v>
      </c>
      <c r="I48" s="76">
        <v>0</v>
      </c>
      <c r="J48" s="75">
        <v>1.5</v>
      </c>
      <c r="K48" s="53">
        <v>0</v>
      </c>
      <c r="L48" s="66">
        <v>3.3</v>
      </c>
      <c r="M48" s="66">
        <v>4.5</v>
      </c>
      <c r="N48" s="66">
        <v>4.2</v>
      </c>
      <c r="O48" s="68">
        <v>4.8</v>
      </c>
      <c r="P48" s="68">
        <v>4.5</v>
      </c>
      <c r="Q48" s="68">
        <v>3.7</v>
      </c>
      <c r="R48" s="47">
        <v>3.5</v>
      </c>
      <c r="S48" s="59">
        <v>1.625</v>
      </c>
      <c r="T48" s="60">
        <v>1.1666666666666667</v>
      </c>
      <c r="U48" s="49">
        <v>3</v>
      </c>
      <c r="V48" s="48">
        <v>4.333333333333333</v>
      </c>
      <c r="W48" s="83">
        <v>2.7250000000000001</v>
      </c>
    </row>
    <row r="49" spans="1:23">
      <c r="A49" s="10">
        <v>18</v>
      </c>
      <c r="B49" s="7" t="s">
        <v>110</v>
      </c>
      <c r="C49" s="6" t="s">
        <v>5</v>
      </c>
      <c r="D49" s="50">
        <v>1</v>
      </c>
      <c r="E49" s="69">
        <v>0</v>
      </c>
      <c r="F49" s="69">
        <v>0</v>
      </c>
      <c r="G49" s="52">
        <v>4</v>
      </c>
      <c r="H49" s="58">
        <v>2</v>
      </c>
      <c r="I49" s="76">
        <v>0</v>
      </c>
      <c r="J49" s="75">
        <v>1.5</v>
      </c>
      <c r="K49" s="53">
        <v>0</v>
      </c>
      <c r="L49" s="66">
        <v>3.3</v>
      </c>
      <c r="M49" s="66">
        <v>4.5</v>
      </c>
      <c r="N49" s="66">
        <v>4.2</v>
      </c>
      <c r="O49" s="68">
        <v>5</v>
      </c>
      <c r="P49" s="68">
        <v>4.5</v>
      </c>
      <c r="Q49" s="68">
        <v>3.7</v>
      </c>
      <c r="R49" s="47">
        <v>3</v>
      </c>
      <c r="S49" s="59">
        <v>1.25</v>
      </c>
      <c r="T49" s="60">
        <v>1.1666666666666667</v>
      </c>
      <c r="U49" s="49">
        <v>3</v>
      </c>
      <c r="V49" s="48">
        <v>4.3999999999999995</v>
      </c>
      <c r="W49" s="83">
        <v>2.5633333333333335</v>
      </c>
    </row>
    <row r="50" spans="1:23">
      <c r="A50" s="73">
        <v>22</v>
      </c>
      <c r="B50" s="71" t="s">
        <v>9</v>
      </c>
      <c r="C50" s="72" t="s">
        <v>5</v>
      </c>
      <c r="D50" s="69">
        <v>0</v>
      </c>
      <c r="E50" s="69">
        <v>0</v>
      </c>
      <c r="F50" s="69">
        <v>0</v>
      </c>
      <c r="G50" s="69">
        <v>0</v>
      </c>
      <c r="H50" s="76">
        <v>0</v>
      </c>
      <c r="I50" s="76">
        <v>0</v>
      </c>
      <c r="J50" s="76">
        <v>0</v>
      </c>
      <c r="K50" s="53">
        <v>0</v>
      </c>
      <c r="L50" s="53">
        <v>0</v>
      </c>
      <c r="M50" s="53">
        <v>0</v>
      </c>
      <c r="N50" s="53">
        <v>0</v>
      </c>
      <c r="O50" s="67">
        <v>0</v>
      </c>
      <c r="P50" s="67">
        <v>0</v>
      </c>
      <c r="Q50" s="67">
        <v>0</v>
      </c>
      <c r="R50" s="86">
        <v>0</v>
      </c>
      <c r="S50" s="59">
        <v>0</v>
      </c>
      <c r="T50" s="60">
        <v>0</v>
      </c>
      <c r="U50" s="49">
        <v>0</v>
      </c>
      <c r="V50" s="48">
        <v>0</v>
      </c>
      <c r="W50" s="83">
        <v>0</v>
      </c>
    </row>
    <row r="51" spans="1:23">
      <c r="A51" s="73">
        <v>25</v>
      </c>
      <c r="B51" s="71" t="s">
        <v>111</v>
      </c>
      <c r="C51" s="72" t="s">
        <v>3</v>
      </c>
      <c r="D51" s="69">
        <v>0</v>
      </c>
      <c r="E51" s="69">
        <v>0</v>
      </c>
      <c r="F51" s="69">
        <v>0</v>
      </c>
      <c r="G51" s="69">
        <v>0</v>
      </c>
      <c r="H51" s="76">
        <v>0</v>
      </c>
      <c r="I51" s="76">
        <v>0</v>
      </c>
      <c r="J51" s="76">
        <v>0</v>
      </c>
      <c r="K51" s="53">
        <v>0</v>
      </c>
      <c r="L51" s="53">
        <v>0</v>
      </c>
      <c r="M51" s="53">
        <v>0</v>
      </c>
      <c r="N51" s="53">
        <v>0</v>
      </c>
      <c r="O51" s="67">
        <v>0</v>
      </c>
      <c r="P51" s="67">
        <v>0</v>
      </c>
      <c r="Q51" s="67">
        <v>0</v>
      </c>
      <c r="R51" s="86">
        <v>0</v>
      </c>
      <c r="S51" s="59">
        <v>0</v>
      </c>
      <c r="T51" s="60">
        <v>0</v>
      </c>
      <c r="U51" s="49">
        <v>0</v>
      </c>
      <c r="V51" s="48">
        <v>0</v>
      </c>
      <c r="W51" s="83">
        <v>0</v>
      </c>
    </row>
    <row r="52" spans="1:23">
      <c r="A52" s="10">
        <v>28</v>
      </c>
      <c r="B52" s="7" t="s">
        <v>40</v>
      </c>
      <c r="C52" s="6" t="s">
        <v>36</v>
      </c>
      <c r="D52" s="50">
        <v>3</v>
      </c>
      <c r="E52" s="69">
        <v>0</v>
      </c>
      <c r="F52" s="52">
        <v>3</v>
      </c>
      <c r="G52" s="52">
        <v>4</v>
      </c>
      <c r="H52" s="75">
        <v>4.3</v>
      </c>
      <c r="I52" s="58">
        <v>1</v>
      </c>
      <c r="J52" s="58">
        <v>3</v>
      </c>
      <c r="K52" s="53">
        <v>0</v>
      </c>
      <c r="L52" s="53">
        <v>1</v>
      </c>
      <c r="M52" s="53">
        <v>0</v>
      </c>
      <c r="N52" s="53">
        <v>0</v>
      </c>
      <c r="O52" s="68">
        <v>4.8</v>
      </c>
      <c r="P52" s="68">
        <v>4.2</v>
      </c>
      <c r="Q52" s="68">
        <v>3.6</v>
      </c>
      <c r="R52" s="47">
        <v>3.5</v>
      </c>
      <c r="S52" s="59">
        <v>2.5</v>
      </c>
      <c r="T52" s="60">
        <v>2.7666666666666671</v>
      </c>
      <c r="U52" s="49">
        <v>0.25</v>
      </c>
      <c r="V52" s="48">
        <v>4.2</v>
      </c>
      <c r="W52" s="83">
        <v>2.6433333333333335</v>
      </c>
    </row>
    <row r="53" spans="1:23">
      <c r="A53" s="10">
        <v>29</v>
      </c>
      <c r="B53" s="7" t="s">
        <v>48</v>
      </c>
      <c r="C53" s="6" t="s">
        <v>3</v>
      </c>
      <c r="D53" s="69">
        <v>0</v>
      </c>
      <c r="E53" s="69">
        <v>0</v>
      </c>
      <c r="F53" s="69">
        <v>0</v>
      </c>
      <c r="G53" s="52">
        <v>4.5</v>
      </c>
      <c r="H53" s="75">
        <v>3.7</v>
      </c>
      <c r="I53" s="58">
        <v>2.5</v>
      </c>
      <c r="J53" s="58">
        <v>1</v>
      </c>
      <c r="K53" s="53">
        <v>0</v>
      </c>
      <c r="L53" s="66">
        <v>5</v>
      </c>
      <c r="M53" s="66">
        <v>3.8</v>
      </c>
      <c r="N53" s="66">
        <v>4</v>
      </c>
      <c r="O53" s="67">
        <v>3.5</v>
      </c>
      <c r="P53" s="68">
        <v>5</v>
      </c>
      <c r="Q53" s="68">
        <v>4.3</v>
      </c>
      <c r="R53" s="47">
        <v>3.8</v>
      </c>
      <c r="S53" s="59">
        <f t="shared" ref="S53" si="6">(D53+E53+F53+G53)/4</f>
        <v>1.125</v>
      </c>
      <c r="T53" s="60">
        <f t="shared" ref="T53" si="7">(H53+I53+J53)/3</f>
        <v>2.4</v>
      </c>
      <c r="U53" s="49">
        <f t="shared" ref="U53" si="8">(K53+L53+M53+N53)/4</f>
        <v>3.2</v>
      </c>
      <c r="V53" s="48">
        <f t="shared" ref="V53" si="9">(O53+P53+Q53)/3</f>
        <v>4.2666666666666666</v>
      </c>
      <c r="W53" s="83">
        <f t="shared" ref="W53" si="10">SUM(R53:V53)/5</f>
        <v>2.958333333333333</v>
      </c>
    </row>
  </sheetData>
  <mergeCells count="8">
    <mergeCell ref="A41:W41"/>
    <mergeCell ref="D7:Q7"/>
    <mergeCell ref="R7:V7"/>
    <mergeCell ref="A1:W1"/>
    <mergeCell ref="A2:W2"/>
    <mergeCell ref="A3:W3"/>
    <mergeCell ref="A4:W4"/>
    <mergeCell ref="A5:W5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Grupo 1</vt:lpstr>
      <vt:lpstr>Grupo 2</vt:lpstr>
      <vt:lpstr>Grupo 3</vt:lpstr>
      <vt:lpstr>Grupo 1 Notas</vt:lpstr>
      <vt:lpstr>Grupo 2 Notas</vt:lpstr>
      <vt:lpstr>Grupo 3 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Quitasol</cp:lastModifiedBy>
  <cp:lastPrinted>2011-03-18T21:55:41Z</cp:lastPrinted>
  <dcterms:created xsi:type="dcterms:W3CDTF">2011-01-20T19:56:44Z</dcterms:created>
  <dcterms:modified xsi:type="dcterms:W3CDTF">2011-07-11T20:54:22Z</dcterms:modified>
</cp:coreProperties>
</file>